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S\Documents\area de trabalho\HPR´s\Coelhos-IMIP\PRESTAÇÃO DE CONTAS-HPR-COELHOS-2020\OUTUBRO-2020\CGM\"/>
    </mc:Choice>
  </mc:AlternateContent>
  <xr:revisionPtr revIDLastSave="0" documentId="13_ncr:1_{F9D299BA-D62D-4987-94FE-029D7C54B062}" xr6:coauthVersionLast="45" xr6:coauthVersionMax="45" xr10:uidLastSave="{00000000-0000-0000-0000-000000000000}"/>
  <bookViews>
    <workbookView xWindow="-120" yWindow="-120" windowWidth="20730" windowHeight="11160" xr2:uid="{BC067F52-F154-408A-9858-8BD80403E628}"/>
  </bookViews>
  <sheets>
    <sheet name="CONTÁBIL- FINANCEIRA 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_xlnm.Print_Area" localSheetId="0">'CONTÁBIL- FINANCEIRA '!$C$1:$G$284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'CONTÁBIL- FINANCEIRA '!$B$28:$G$276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'!$C$1:$G$287</definedName>
    <definedName name="Print_Area_0_0" localSheetId="0">'CONTÁBIL- FINANCEIRA '!$C$1:$G$287</definedName>
    <definedName name="Print_Area_0_0_0" localSheetId="0">'CONTÁBIL- FINANCEIRA '!$C$1:$G$287</definedName>
    <definedName name="Print_Area_0_0_0_0" localSheetId="0">'CONTÁBIL- FINANCEIRA '!$C$1:$G$287</definedName>
    <definedName name="Print_Area_0_0_0_0_0" localSheetId="0">'CONTÁBIL- FINANCEIRA '!$C$1:$G$287</definedName>
    <definedName name="RELDESPPG">'[1]DADOS (OCULTAR)'!$AK$3:$AK$191</definedName>
    <definedName name="UNIDADES">'[1]DADOS (OCULTAR)'!$P$3:$P$54</definedName>
    <definedName name="UNIDADES_OSS">'[1]DADOS (OCULTAR)'!$P$3:$P$64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C8" i="1"/>
  <c r="D8" i="1"/>
  <c r="E8" i="1"/>
  <c r="G9" i="1"/>
  <c r="F17" i="1"/>
  <c r="F23" i="1"/>
  <c r="F24" i="1" s="1"/>
  <c r="F25" i="1" s="1"/>
  <c r="F31" i="1"/>
  <c r="F32" i="1"/>
  <c r="F30" i="1" s="1"/>
  <c r="F29" i="1" s="1"/>
  <c r="F33" i="1"/>
  <c r="F34" i="1"/>
  <c r="F35" i="1"/>
  <c r="F36" i="1"/>
  <c r="F37" i="1"/>
  <c r="F40" i="1"/>
  <c r="F41" i="1"/>
  <c r="F42" i="1"/>
  <c r="F44" i="1"/>
  <c r="F45" i="1"/>
  <c r="F46" i="1"/>
  <c r="F48" i="1"/>
  <c r="F49" i="1"/>
  <c r="F47" i="1" s="1"/>
  <c r="F264" i="1" s="1"/>
  <c r="F50" i="1"/>
  <c r="F51" i="1"/>
  <c r="F52" i="1"/>
  <c r="F67" i="1"/>
  <c r="F61" i="1" s="1"/>
  <c r="F69" i="1"/>
  <c r="F71" i="1"/>
  <c r="F79" i="1"/>
  <c r="F81" i="1"/>
  <c r="F82" i="1"/>
  <c r="F84" i="1"/>
  <c r="F83" i="1" s="1"/>
  <c r="F85" i="1"/>
  <c r="D89" i="1"/>
  <c r="F89" i="1"/>
  <c r="D90" i="1"/>
  <c r="F90" i="1"/>
  <c r="G90" i="1"/>
  <c r="D91" i="1"/>
  <c r="D92" i="1"/>
  <c r="F92" i="1"/>
  <c r="G92" i="1"/>
  <c r="D93" i="1"/>
  <c r="C95" i="1"/>
  <c r="E95" i="1"/>
  <c r="F99" i="1"/>
  <c r="F98" i="1" s="1"/>
  <c r="F100" i="1"/>
  <c r="F101" i="1"/>
  <c r="F102" i="1"/>
  <c r="F104" i="1"/>
  <c r="F103" i="1" s="1"/>
  <c r="F105" i="1"/>
  <c r="F106" i="1"/>
  <c r="F107" i="1"/>
  <c r="F108" i="1"/>
  <c r="F109" i="1"/>
  <c r="F111" i="1"/>
  <c r="F110" i="1" s="1"/>
  <c r="F112" i="1"/>
  <c r="F116" i="1"/>
  <c r="F115" i="1" s="1"/>
  <c r="F117" i="1"/>
  <c r="F118" i="1"/>
  <c r="F119" i="1"/>
  <c r="F120" i="1"/>
  <c r="F121" i="1"/>
  <c r="F123" i="1"/>
  <c r="F122" i="1" s="1"/>
  <c r="F124" i="1"/>
  <c r="F125" i="1"/>
  <c r="F127" i="1"/>
  <c r="F126" i="1" s="1"/>
  <c r="F128" i="1"/>
  <c r="F130" i="1"/>
  <c r="F129" i="1" s="1"/>
  <c r="F131" i="1"/>
  <c r="F132" i="1"/>
  <c r="F136" i="1"/>
  <c r="F137" i="1"/>
  <c r="F138" i="1"/>
  <c r="F139" i="1"/>
  <c r="F140" i="1"/>
  <c r="F141" i="1"/>
  <c r="F142" i="1"/>
  <c r="F143" i="1"/>
  <c r="F144" i="1"/>
  <c r="F145" i="1"/>
  <c r="F146" i="1"/>
  <c r="F148" i="1"/>
  <c r="F147" i="1" s="1"/>
  <c r="F149" i="1"/>
  <c r="F150" i="1"/>
  <c r="F154" i="1"/>
  <c r="F153" i="1" s="1"/>
  <c r="F155" i="1"/>
  <c r="F156" i="1"/>
  <c r="F157" i="1"/>
  <c r="F158" i="1"/>
  <c r="F161" i="1"/>
  <c r="F160" i="1" s="1"/>
  <c r="F159" i="1" s="1"/>
  <c r="F162" i="1"/>
  <c r="F163" i="1"/>
  <c r="F164" i="1"/>
  <c r="F165" i="1"/>
  <c r="F166" i="1"/>
  <c r="F167" i="1"/>
  <c r="F169" i="1"/>
  <c r="F168" i="1" s="1"/>
  <c r="F170" i="1"/>
  <c r="F171" i="1"/>
  <c r="F172" i="1"/>
  <c r="F173" i="1"/>
  <c r="F174" i="1"/>
  <c r="F175" i="1"/>
  <c r="F183" i="1"/>
  <c r="D188" i="1"/>
  <c r="F188" i="1"/>
  <c r="D189" i="1"/>
  <c r="F189" i="1"/>
  <c r="G189" i="1"/>
  <c r="D190" i="1"/>
  <c r="D191" i="1"/>
  <c r="F191" i="1"/>
  <c r="G191" i="1"/>
  <c r="C194" i="1"/>
  <c r="E194" i="1"/>
  <c r="F202" i="1"/>
  <c r="F207" i="1"/>
  <c r="F209" i="1" s="1"/>
  <c r="F216" i="1"/>
  <c r="F219" i="1" s="1"/>
  <c r="F221" i="1" s="1"/>
  <c r="F217" i="1"/>
  <c r="F226" i="1"/>
  <c r="F229" i="1"/>
  <c r="F235" i="1"/>
  <c r="F236" i="1"/>
  <c r="F237" i="1"/>
  <c r="F246" i="1"/>
  <c r="F256" i="1" s="1"/>
  <c r="F254" i="1"/>
  <c r="F260" i="1"/>
  <c r="F270" i="1"/>
  <c r="F272" i="1"/>
  <c r="F271" i="1" s="1"/>
  <c r="F277" i="1" s="1"/>
  <c r="F273" i="1"/>
  <c r="F274" i="1"/>
  <c r="F275" i="1"/>
  <c r="F276" i="1"/>
  <c r="F282" i="1"/>
  <c r="F283" i="1"/>
  <c r="F97" i="1" l="1"/>
  <c r="F152" i="1"/>
  <c r="F151" i="1" s="1"/>
  <c r="F80" i="1"/>
  <c r="F238" i="1"/>
  <c r="F135" i="1"/>
  <c r="F134" i="1" s="1"/>
  <c r="F133" i="1" s="1"/>
  <c r="F114" i="1"/>
  <c r="F39" i="1"/>
  <c r="F43" i="1"/>
  <c r="F263" i="1" s="1"/>
  <c r="F113" i="1"/>
  <c r="F78" i="1"/>
  <c r="F262" i="1"/>
  <c r="F261" i="1"/>
  <c r="F265" i="1" s="1"/>
  <c r="F38" i="1" l="1"/>
  <c r="F28" i="1" l="1"/>
  <c r="F176" i="1" s="1"/>
  <c r="F178" i="1"/>
  <c r="F177" i="1" l="1"/>
  <c r="F180" i="1" s="1"/>
  <c r="F179" i="1"/>
</calcChain>
</file>

<file path=xl/sharedStrings.xml><?xml version="1.0" encoding="utf-8"?>
<sst xmlns="http://schemas.openxmlformats.org/spreadsheetml/2006/main" count="492" uniqueCount="388">
  <si>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</si>
  <si>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</si>
  <si>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</si>
  <si>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</si>
  <si>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</si>
  <si>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</si>
  <si>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</si>
  <si>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</si>
  <si>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</si>
  <si>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</si>
  <si>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</si>
  <si>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</si>
  <si>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</si>
  <si>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</si>
  <si>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</si>
  <si>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</si>
  <si>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</si>
  <si>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</si>
  <si>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</si>
  <si>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</si>
  <si>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 (c)</t>
  </si>
  <si>
    <t>RECEITA COM PLANO DE INVESTIMENTO AUTORIZADO PELA SES (b)</t>
  </si>
  <si>
    <t>SALDO ANTERIOR (a)</t>
  </si>
  <si>
    <t>CONTROLE DO PLANO DE INVESTIMENTO AUTORIZADO PELA SES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</si>
  <si>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</si>
  <si>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</si>
  <si>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</si>
  <si>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</si>
  <si>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</si>
  <si>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</si>
  <si>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</si>
  <si>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</si>
  <si>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</si>
  <si>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</si>
  <si>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</si>
  <si>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</si>
  <si>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</si>
  <si>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</si>
  <si>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</si>
  <si>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</si>
  <si>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</si>
  <si>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</si>
  <si>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</si>
  <si>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SALDO FINAL (4 = 1+2+3)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</si>
  <si>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</si>
  <si>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</si>
  <si>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</si>
  <si>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</si>
  <si>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</si>
  <si>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</si>
  <si>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</si>
  <si>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</si>
  <si>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</si>
  <si>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</si>
  <si>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</si>
  <si>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indexed="63"/>
        <rFont val="Calibri"/>
        <family val="2"/>
        <charset val="1"/>
      </rPr>
      <t xml:space="preserve">SALDO DE RECURSOS DISPONÍVEIS </t>
    </r>
    <r>
      <rPr>
        <b/>
        <sz val="10"/>
        <color indexed="63"/>
        <rFont val="Calibri"/>
        <family val="2"/>
        <charset val="1"/>
      </rPr>
      <t>(CAIXA+CC+APLICAÇÃO)</t>
    </r>
  </si>
  <si>
    <t>SALDO FINAL (6 = 1-2+3+4-5)</t>
  </si>
  <si>
    <t>TRIBUTOS (5)</t>
  </si>
  <si>
    <t>RENDIMENTO APLICAÇÕES (4)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</si>
  <si>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</si>
  <si>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</si>
  <si>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</si>
  <si>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</si>
  <si>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</si>
  <si>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</si>
  <si>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</si>
  <si>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</si>
  <si>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</si>
  <si>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</si>
  <si>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</si>
  <si>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</si>
  <si>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(1) - O resultado leva em consideração as despesas efetivamente realizadas com férias, 13º e rescições na competência;
 (2) - O resultado considera apenas o valor provisionado para a competência.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</si>
  <si>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</si>
  <si>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</si>
  <si>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</si>
  <si>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</si>
  <si>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</si>
  <si>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</si>
  <si>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</si>
  <si>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</si>
  <si>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11. Despesa(s) de Competência(s) Anterior(es)</t>
  </si>
  <si>
    <t xml:space="preserve"> 9. Despesas com Plano de Investimento Autorizado pela SES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</si>
  <si>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</si>
  <si>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</si>
  <si>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</si>
  <si>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</si>
  <si>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</si>
  <si>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</si>
  <si>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</si>
  <si>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</si>
  <si>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</si>
  <si>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</si>
  <si>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</si>
  <si>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</si>
  <si>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</si>
  <si>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</si>
  <si>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</si>
  <si>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</si>
  <si>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</si>
  <si>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</si>
  <si>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</si>
  <si>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</si>
  <si>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</si>
  <si>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</si>
  <si>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</si>
  <si>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</si>
  <si>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</si>
  <si>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</si>
  <si>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</si>
  <si>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</si>
  <si>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</si>
  <si>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</si>
  <si>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</si>
  <si>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</si>
  <si>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</si>
  <si>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</si>
  <si>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</si>
  <si>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</si>
  <si>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</si>
  <si>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</si>
  <si>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</si>
  <si>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</si>
  <si>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</si>
  <si>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</si>
  <si>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</si>
  <si>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</si>
  <si>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</si>
  <si>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</si>
  <si>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</si>
  <si>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</si>
  <si>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</si>
  <si>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</si>
  <si>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</si>
  <si>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</si>
  <si>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</si>
  <si>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</si>
  <si>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</si>
  <si>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</si>
  <si>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</si>
  <si>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</si>
  <si>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</si>
  <si>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</si>
  <si>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</si>
  <si>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</si>
  <si>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</si>
  <si>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</si>
  <si>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</si>
  <si>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</si>
  <si>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</si>
  <si>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</si>
  <si>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</si>
  <si>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</si>
  <si>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</si>
  <si>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</si>
  <si>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</si>
  <si>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</si>
  <si>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</si>
  <si>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</si>
  <si>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</si>
  <si>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</si>
  <si>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</si>
  <si>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</si>
  <si>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</si>
  <si>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</si>
  <si>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</si>
  <si>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</si>
  <si>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</si>
  <si>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</si>
  <si>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</si>
  <si>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</si>
  <si>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</si>
  <si>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</si>
  <si>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</si>
  <si>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</si>
  <si>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</si>
  <si>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</si>
  <si>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</si>
  <si>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</si>
  <si>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</si>
  <si>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</si>
  <si>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</si>
  <si>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</si>
  <si>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</si>
  <si>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</si>
  <si>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</si>
  <si>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</si>
  <si>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</si>
  <si>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</si>
  <si>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</si>
  <si>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</si>
  <si>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</si>
  <si>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</si>
  <si>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</si>
  <si>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</si>
  <si>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</si>
  <si>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</si>
  <si>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</si>
  <si>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</si>
  <si>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</si>
  <si>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</si>
  <si>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</si>
  <si>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</si>
  <si>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</si>
  <si>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</si>
  <si>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</si>
  <si>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</si>
  <si>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</si>
  <si>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</si>
  <si>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</si>
  <si>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</si>
  <si>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</si>
  <si>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</si>
  <si>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</si>
  <si>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</si>
  <si>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</si>
  <si>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</si>
  <si>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</si>
  <si>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</si>
  <si>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5.4.4. Locação de Veículos Automotores (Pessoa Jurídica) (Exceto Ambulância)</t>
  </si>
  <si>
    <t>5.4.4. Locação de Veículos Automotores (Pessoa Jurídica) (Exceto Ambulância)</t>
  </si>
  <si>
    <t xml:space="preserve">      5.4.3. Locação de Equipamentos Médico-Hospitalares (Pessoa Jurídica)</t>
  </si>
  <si>
    <t>5.1</t>
  </si>
  <si>
    <t>5.4.3. Locação de Equipamentos Médico-Hospitalares (Pessoa Jurídica)</t>
  </si>
  <si>
    <t xml:space="preserve">      5.4.2. Locação de Máquinas e Equipamentos (Pessoa Jurídica)</t>
  </si>
  <si>
    <t>5.3</t>
  </si>
  <si>
    <t>5.4.2. Locação de Máquinas e Equipamentos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</si>
  <si>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</si>
  <si>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</si>
  <si>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</si>
  <si>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</si>
  <si>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</si>
  <si>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</si>
  <si>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</si>
  <si>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</si>
  <si>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</si>
  <si>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</si>
  <si>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</si>
  <si>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</si>
  <si>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</si>
  <si>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</si>
  <si>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</si>
  <si>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</si>
  <si>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</si>
  <si>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</si>
  <si>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</si>
  <si>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</si>
  <si>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</si>
  <si>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</si>
  <si>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</si>
  <si>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</si>
  <si>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</si>
  <si>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</si>
  <si>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</si>
  <si>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</si>
  <si>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</si>
  <si>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</si>
  <si>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</si>
  <si>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</si>
  <si>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</si>
  <si>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</si>
  <si>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</si>
  <si>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</si>
  <si>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</si>
  <si>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</si>
  <si>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</si>
  <si>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</si>
  <si>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</si>
  <si>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</si>
  <si>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</si>
  <si>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</si>
  <si>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</si>
  <si>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</si>
  <si>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</si>
  <si>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</si>
  <si>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</si>
  <si>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</si>
  <si>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</si>
  <si>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</si>
  <si>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</si>
  <si>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</si>
  <si>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indexed="63"/>
        <rFont val="Calibri"/>
        <family val="2"/>
        <charset val="1"/>
      </rPr>
      <t xml:space="preserve">      3.6.1.</t>
    </r>
    <r>
      <rPr>
        <sz val="14"/>
        <color indexed="63"/>
        <rFont val="Calibri"/>
        <family val="2"/>
        <charset val="1"/>
      </rPr>
      <t xml:space="preserve"> Manutenção de Bem</t>
    </r>
    <r>
      <rPr>
        <sz val="12"/>
        <color indexed="63"/>
        <rFont val="Calibri"/>
        <family val="2"/>
        <charset val="1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</si>
  <si>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</si>
  <si>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</si>
  <si>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</si>
  <si>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</si>
  <si>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</si>
  <si>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</si>
  <si>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</si>
  <si>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</si>
  <si>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</si>
  <si>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</si>
  <si>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</si>
  <si>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</si>
  <si>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</si>
  <si>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</si>
  <si>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</si>
  <si>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</si>
  <si>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</si>
  <si>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</si>
  <si>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</si>
  <si>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</si>
  <si>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</si>
  <si>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</si>
  <si>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</si>
  <si>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</si>
  <si>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</si>
  <si>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</si>
  <si>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</si>
  <si>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</si>
  <si>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</si>
  <si>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</si>
  <si>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</si>
  <si>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</si>
  <si>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</si>
  <si>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</si>
  <si>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</si>
  <si>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</si>
  <si>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</si>
  <si>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</si>
  <si>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</si>
  <si>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</si>
  <si>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</si>
  <si>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</si>
  <si>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</si>
  <si>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</si>
  <si>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</si>
  <si>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</si>
  <si>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</si>
  <si>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</si>
  <si>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</si>
  <si>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</si>
  <si>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</si>
  <si>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</si>
  <si>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</si>
  <si>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</si>
  <si>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</si>
  <si>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</si>
  <si>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</si>
  <si>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</si>
  <si>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</si>
  <si>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</si>
  <si>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</si>
  <si>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</si>
  <si>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</si>
  <si>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</si>
  <si>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</si>
  <si>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</si>
  <si>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</si>
  <si>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</si>
  <si>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</si>
  <si>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</si>
  <si>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</si>
  <si>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</si>
  <si>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</si>
  <si>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</si>
  <si>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</si>
  <si>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</si>
  <si>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</si>
  <si>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</si>
  <si>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</si>
  <si>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</t>
  </si>
  <si>
    <t>Reembolso de Despesas</t>
  </si>
  <si>
    <t>Rendimento de Aplicações Financeiras do Recurso de Plano de Investimento Autorizado pela SES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</si>
  <si>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</si>
  <si>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</si>
  <si>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</si>
  <si>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</si>
  <si>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</si>
  <si>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</si>
  <si>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</si>
  <si>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</si>
  <si>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</si>
  <si>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</si>
  <si>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</si>
  <si>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</si>
  <si>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FERNANDO FIGUEIRA</t>
  </si>
  <si>
    <t>HOSPITAL PROVISÓRIO RECIFE II/ UNIDADE - COELHOS</t>
  </si>
  <si>
    <t>ISENTO PIS:</t>
  </si>
  <si>
    <r>
      <t xml:space="preserve">UNIDADE </t>
    </r>
    <r>
      <rPr>
        <b/>
        <sz val="10"/>
        <color indexed="63"/>
        <rFont val="Arial"/>
        <family val="2"/>
      </rPr>
      <t>(acessar lista suspensa)</t>
    </r>
  </si>
  <si>
    <t>DEMONSTRATIVO DE RESULTADO CONTÁBIL - FINANCEIRO MENSAL</t>
  </si>
  <si>
    <t>OUTUBRO 2020</t>
  </si>
  <si>
    <t>ANO CONTRATO</t>
  </si>
  <si>
    <t>MÊS/ANO COMPETÊNCIA</t>
  </si>
  <si>
    <t>Janeiro/2020 - Versão 4.0</t>
  </si>
  <si>
    <t xml:space="preserve"> DIRETORIA EXECUTIVA DE  REGULAÇÃO MÉDIA E ALTA COMPLEXIDADE </t>
  </si>
  <si>
    <t xml:space="preserve"> DIRETORIA EXECUTIVA DE PLANEJAMENTO ORÇAMENTO  E GESTÃO DA INFORMAÇÃO </t>
  </si>
  <si>
    <t xml:space="preserve"> DIRETORIA  DE ADMINISTRAÇÃO E FINANÇAS </t>
  </si>
  <si>
    <t>DEMONSTRATIVO DE CONTRATOS SERVIÇOS TERCEIRIZADOS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</si>
</sst>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&quot;R$ &quot;* #,##0.00_-;&quot;-R$ &quot;* #,##0.00_-;_-&quot;R$ &quot;* \-??_-;_-@_-"/>
    <numFmt numFmtId="165" formatCode="_(* #,##0.00_);_(* \(#,##0.00\);_(* \-??_);_(@_)"/>
    <numFmt numFmtId="166" formatCode="#,##0.00_ ;[Red]\-#,##0.00\ "/>
    <numFmt numFmtId="167" formatCode="0.0000000"/>
    <numFmt numFmtId="168" formatCode="_-* #,##0.00_-;\-* #,##0.00_-;_-* \-??_-;_-@_-"/>
    <numFmt numFmtId="169" formatCode="[$-416]mmm\-yy;@"/>
    <numFmt numFmtId="170" formatCode="[&lt;=99999999999]000\.000\.000\-00;00\.000\.000\/0000\-00\ "/>
  </numFmts>
  <fonts count="32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53"/>
      <name val="Arial"/>
      <family val="2"/>
      <charset val="1"/>
    </font>
    <font>
      <b/>
      <sz val="12"/>
      <color indexed="63"/>
      <name val="Calibri"/>
      <family val="2"/>
      <charset val="1"/>
    </font>
    <font>
      <b/>
      <sz val="10"/>
      <color indexed="63"/>
      <name val="Calibri"/>
      <family val="2"/>
      <charset val="1"/>
    </font>
    <font>
      <sz val="12"/>
      <color indexed="63"/>
      <name val="Calibri"/>
      <family val="2"/>
      <charset val="1"/>
    </font>
    <font>
      <b/>
      <sz val="14"/>
      <color indexed="63"/>
      <name val="Calibri"/>
      <family val="2"/>
      <charset val="1"/>
    </font>
    <font>
      <b/>
      <sz val="9"/>
      <name val="Calibri"/>
      <family val="2"/>
      <charset val="1"/>
    </font>
    <font>
      <sz val="14"/>
      <color indexed="63"/>
      <name val="Calibri"/>
      <family val="2"/>
      <charset val="1"/>
    </font>
    <font>
      <b/>
      <sz val="16"/>
      <color indexed="63"/>
      <name val="Calibri"/>
      <family val="2"/>
      <charset val="1"/>
    </font>
    <font>
      <sz val="13"/>
      <color indexed="63"/>
      <name val="Calibri"/>
      <family val="2"/>
      <charset val="1"/>
    </font>
    <font>
      <b/>
      <sz val="13"/>
      <color indexed="63"/>
      <name val="Calibri"/>
      <family val="2"/>
      <charset val="1"/>
    </font>
    <font>
      <sz val="11"/>
      <color indexed="63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0"/>
      <name val="Arial"/>
      <family val="2"/>
      <charset val="1"/>
    </font>
    <font>
      <b/>
      <sz val="18"/>
      <color indexed="63"/>
      <name val="Calibri"/>
      <family val="2"/>
      <charset val="1"/>
    </font>
    <font>
      <b/>
      <sz val="12"/>
      <color indexed="53"/>
      <name val="Calibri"/>
      <family val="2"/>
      <charset val="1"/>
    </font>
    <font>
      <b/>
      <sz val="14"/>
      <color indexed="63"/>
      <name val="Arial"/>
      <family val="2"/>
      <charset val="1"/>
    </font>
    <font>
      <b/>
      <sz val="12"/>
      <color indexed="63"/>
      <name val="Arial"/>
      <family val="2"/>
      <charset val="1"/>
    </font>
    <font>
      <b/>
      <sz val="16"/>
      <name val="Arial"/>
      <family val="2"/>
      <charset val="1"/>
    </font>
    <font>
      <b/>
      <sz val="10"/>
      <color indexed="63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FF0000"/>
      <name val="Calibri"/>
      <family val="2"/>
      <charset val="1"/>
    </font>
    <font>
      <sz val="12"/>
      <color indexed="53"/>
      <name val="Calibri"/>
      <family val="2"/>
      <charset val="1"/>
    </font>
    <font>
      <b/>
      <sz val="14"/>
      <color indexed="63"/>
      <name val="Calibri"/>
      <family val="2"/>
    </font>
    <font>
      <b/>
      <sz val="12"/>
      <color indexed="63"/>
      <name val="Calibri"/>
      <family val="2"/>
    </font>
    <font>
      <b/>
      <sz val="12"/>
      <name val="Arial"/>
      <family val="2"/>
    </font>
    <font>
      <b/>
      <sz val="14"/>
      <name val="Arial"/>
      <family val="2"/>
      <charset val="1"/>
    </font>
    <font>
      <b/>
      <i/>
      <sz val="14"/>
      <color indexed="63"/>
      <name val="Calibri"/>
      <family val="2"/>
      <charset val="1"/>
    </font>
    <font>
      <b/>
      <sz val="10"/>
      <color indexed="63"/>
      <name val="Arial"/>
      <family val="2"/>
    </font>
    <font>
      <sz val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theme="4" tint="0.59999389629810485"/>
        <bgColor indexed="23"/>
      </patternFill>
    </fill>
    <fill>
      <patternFill patternType="solid">
        <fgColor theme="0"/>
        <bgColor indexed="23"/>
      </patternFill>
    </fill>
    <fill>
      <patternFill patternType="solid">
        <fgColor indexed="9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7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24"/>
        <bgColor indexed="44"/>
      </patternFill>
    </fill>
    <fill>
      <patternFill patternType="solid">
        <fgColor indexed="44"/>
        <bgColor indexed="24"/>
      </patternFill>
    </fill>
  </fills>
  <borders count="21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165" fontId="1" fillId="0" borderId="0" applyBorder="0" applyProtection="0"/>
    <xf numFmtId="164" fontId="1" fillId="0" borderId="0" applyBorder="0" applyProtection="0"/>
    <xf numFmtId="9" fontId="1" fillId="0" borderId="0" applyBorder="0" applyProtection="0"/>
  </cellStyleXfs>
  <cellXfs count="232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164" fontId="0" fillId="0" borderId="0" xfId="2" applyFont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1" applyNumberFormat="1" applyBorder="1" applyAlignment="1" applyProtection="1">
      <alignment horizontal="center"/>
    </xf>
    <xf numFmtId="165" fontId="0" fillId="0" borderId="0" xfId="0" applyNumberFormat="1" applyAlignment="1" applyProtection="1">
      <alignment vertical="center"/>
      <protection hidden="1"/>
    </xf>
    <xf numFmtId="164" fontId="3" fillId="0" borderId="2" xfId="2" applyFont="1" applyBorder="1" applyAlignment="1" applyProtection="1">
      <alignment horizontal="center" vertical="top"/>
    </xf>
    <xf numFmtId="164" fontId="3" fillId="0" borderId="3" xfId="2" applyFont="1" applyBorder="1" applyAlignment="1" applyProtection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164" fontId="6" fillId="0" borderId="6" xfId="2" applyFont="1" applyBorder="1" applyAlignment="1" applyProtection="1">
      <alignment horizontal="center" vertical="center"/>
    </xf>
    <xf numFmtId="164" fontId="6" fillId="0" borderId="7" xfId="2" applyFont="1" applyBorder="1" applyAlignment="1" applyProtection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164" fontId="6" fillId="0" borderId="0" xfId="2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6" fontId="0" fillId="0" borderId="0" xfId="1" applyNumberFormat="1" applyFont="1" applyBorder="1" applyAlignment="1" applyProtection="1">
      <alignment vertical="center"/>
    </xf>
    <xf numFmtId="164" fontId="12" fillId="0" borderId="0" xfId="2" applyFont="1" applyBorder="1" applyAlignment="1" applyProtection="1">
      <alignment vertical="center"/>
    </xf>
    <xf numFmtId="164" fontId="12" fillId="0" borderId="0" xfId="2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165" fontId="12" fillId="0" borderId="0" xfId="0" applyNumberFormat="1" applyFont="1" applyAlignment="1" applyProtection="1">
      <alignment vertical="center"/>
      <protection hidden="1"/>
    </xf>
    <xf numFmtId="164" fontId="8" fillId="0" borderId="0" xfId="2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4" fontId="12" fillId="0" borderId="5" xfId="2" applyFont="1" applyBorder="1" applyAlignment="1" applyProtection="1">
      <alignment vertical="center"/>
    </xf>
    <xf numFmtId="0" fontId="0" fillId="5" borderId="0" xfId="0" applyFill="1" applyAlignment="1" applyProtection="1">
      <alignment vertical="center"/>
      <protection hidden="1"/>
    </xf>
    <xf numFmtId="0" fontId="0" fillId="6" borderId="0" xfId="0" applyFill="1" applyAlignment="1" applyProtection="1">
      <alignment vertical="center"/>
      <protection hidden="1"/>
    </xf>
    <xf numFmtId="0" fontId="2" fillId="6" borderId="0" xfId="0" applyFont="1" applyFill="1" applyAlignment="1">
      <alignment vertical="center"/>
    </xf>
    <xf numFmtId="0" fontId="13" fillId="4" borderId="5" xfId="0" applyFont="1" applyFill="1" applyBorder="1" applyAlignment="1">
      <alignment horizontal="left" vertical="center" wrapText="1"/>
    </xf>
    <xf numFmtId="0" fontId="13" fillId="4" borderId="0" xfId="0" applyFont="1" applyFill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7" borderId="11" xfId="0" applyFont="1" applyFill="1" applyBorder="1" applyAlignment="1" applyProtection="1">
      <alignment vertical="center"/>
      <protection locked="0"/>
    </xf>
    <xf numFmtId="0" fontId="3" fillId="3" borderId="11" xfId="0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164" fontId="6" fillId="4" borderId="5" xfId="2" applyFont="1" applyFill="1" applyBorder="1" applyAlignment="1" applyProtection="1">
      <alignment horizontal="center" vertical="center"/>
    </xf>
    <xf numFmtId="164" fontId="6" fillId="4" borderId="0" xfId="2" applyFont="1" applyFill="1" applyBorder="1" applyAlignment="1" applyProtection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0" fillId="2" borderId="0" xfId="0" applyFill="1" applyAlignment="1" applyProtection="1">
      <alignment vertical="center"/>
      <protection hidden="1"/>
    </xf>
    <xf numFmtId="0" fontId="2" fillId="2" borderId="0" xfId="0" applyFont="1" applyFill="1" applyAlignment="1">
      <alignment vertical="center"/>
    </xf>
    <xf numFmtId="164" fontId="6" fillId="2" borderId="5" xfId="2" applyFont="1" applyFill="1" applyBorder="1" applyAlignment="1" applyProtection="1">
      <alignment horizontal="center" vertical="center"/>
    </xf>
    <xf numFmtId="164" fontId="6" fillId="2" borderId="0" xfId="2" applyFont="1" applyFill="1" applyBorder="1" applyAlignment="1" applyProtection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0" fillId="0" borderId="5" xfId="2" applyFont="1" applyBorder="1" applyAlignment="1" applyProtection="1">
      <alignment vertical="center"/>
    </xf>
    <xf numFmtId="0" fontId="9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3" fillId="0" borderId="20" xfId="2" applyFont="1" applyBorder="1" applyAlignment="1" applyProtection="1">
      <alignment horizontal="center" vertical="top"/>
    </xf>
    <xf numFmtId="0" fontId="5" fillId="0" borderId="0" xfId="0" applyFont="1" applyAlignment="1" applyProtection="1">
      <alignment vertical="center"/>
      <protection hidden="1"/>
    </xf>
    <xf numFmtId="0" fontId="24" fillId="0" borderId="0" xfId="0" applyFont="1" applyAlignment="1">
      <alignment vertical="center"/>
    </xf>
    <xf numFmtId="165" fontId="5" fillId="0" borderId="0" xfId="0" applyNumberFormat="1" applyFont="1" applyAlignment="1" applyProtection="1">
      <alignment vertical="center"/>
      <protection hidden="1"/>
    </xf>
    <xf numFmtId="165" fontId="1" fillId="0" borderId="0" xfId="1" applyProtection="1">
      <protection hidden="1"/>
    </xf>
    <xf numFmtId="165" fontId="24" fillId="0" borderId="0" xfId="0" applyNumberFormat="1" applyFont="1" applyAlignment="1">
      <alignment vertical="center"/>
    </xf>
    <xf numFmtId="165" fontId="1" fillId="0" borderId="0" xfId="1" applyProtection="1"/>
    <xf numFmtId="43" fontId="5" fillId="0" borderId="0" xfId="0" applyNumberFormat="1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68" fontId="24" fillId="0" borderId="0" xfId="0" applyNumberFormat="1" applyFont="1" applyAlignment="1">
      <alignment vertical="center"/>
    </xf>
    <xf numFmtId="0" fontId="12" fillId="0" borderId="0" xfId="0" applyFont="1"/>
    <xf numFmtId="164" fontId="24" fillId="0" borderId="0" xfId="0" applyNumberFormat="1" applyFont="1" applyAlignment="1">
      <alignment vertical="center"/>
    </xf>
    <xf numFmtId="43" fontId="24" fillId="0" borderId="0" xfId="0" applyNumberFormat="1" applyFont="1" applyAlignment="1">
      <alignment vertical="center"/>
    </xf>
    <xf numFmtId="165" fontId="22" fillId="0" borderId="3" xfId="0" applyNumberFormat="1" applyFont="1" applyBorder="1" applyAlignment="1" applyProtection="1">
      <alignment vertical="center"/>
      <protection hidden="1"/>
    </xf>
    <xf numFmtId="165" fontId="15" fillId="0" borderId="4" xfId="0" applyNumberFormat="1" applyFont="1" applyBorder="1" applyAlignment="1" applyProtection="1">
      <alignment vertical="center"/>
      <protection hidden="1"/>
    </xf>
    <xf numFmtId="0" fontId="0" fillId="0" borderId="4" xfId="0" applyBorder="1" applyAlignment="1">
      <alignment vertical="center"/>
    </xf>
    <xf numFmtId="0" fontId="17" fillId="0" borderId="0" xfId="0" applyFont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65" fontId="5" fillId="2" borderId="0" xfId="0" applyNumberFormat="1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10" fontId="5" fillId="0" borderId="0" xfId="0" applyNumberFormat="1" applyFont="1" applyAlignment="1" applyProtection="1">
      <alignment vertical="center"/>
      <protection hidden="1"/>
    </xf>
    <xf numFmtId="166" fontId="5" fillId="0" borderId="0" xfId="0" applyNumberFormat="1" applyFont="1" applyAlignment="1" applyProtection="1">
      <alignment vertical="center"/>
      <protection hidden="1"/>
    </xf>
    <xf numFmtId="0" fontId="1" fillId="0" borderId="0" xfId="1" applyNumberFormat="1" applyBorder="1" applyAlignment="1" applyProtection="1">
      <alignment vertical="center"/>
    </xf>
    <xf numFmtId="0" fontId="12" fillId="0" borderId="0" xfId="0" applyFont="1" applyAlignment="1" applyProtection="1">
      <alignment vertical="center"/>
      <protection hidden="1"/>
    </xf>
    <xf numFmtId="164" fontId="0" fillId="0" borderId="0" xfId="2" applyFont="1" applyBorder="1" applyProtection="1"/>
    <xf numFmtId="164" fontId="8" fillId="0" borderId="5" xfId="2" applyFont="1" applyBorder="1" applyAlignment="1" applyProtection="1">
      <alignment vertical="center"/>
    </xf>
    <xf numFmtId="164" fontId="8" fillId="0" borderId="0" xfId="2" applyFont="1" applyBorder="1" applyAlignment="1" applyProtection="1">
      <alignment horizontal="left" vertical="center"/>
    </xf>
    <xf numFmtId="169" fontId="6" fillId="3" borderId="11" xfId="2" applyNumberFormat="1" applyFont="1" applyFill="1" applyBorder="1" applyAlignment="1" applyProtection="1">
      <alignment horizontal="center" vertical="center"/>
    </xf>
    <xf numFmtId="164" fontId="11" fillId="3" borderId="13" xfId="2" applyFont="1" applyFill="1" applyBorder="1" applyAlignment="1" applyProtection="1">
      <alignment horizontal="center" vertical="center"/>
    </xf>
    <xf numFmtId="170" fontId="27" fillId="6" borderId="9" xfId="1" applyNumberFormat="1" applyFont="1" applyFill="1" applyBorder="1" applyAlignment="1" applyProtection="1">
      <alignment horizontal="center" vertical="center"/>
    </xf>
    <xf numFmtId="164" fontId="19" fillId="4" borderId="10" xfId="2" applyFont="1" applyFill="1" applyBorder="1" applyAlignment="1" applyProtection="1">
      <alignment horizontal="center" vertical="center" wrapText="1"/>
    </xf>
    <xf numFmtId="165" fontId="28" fillId="0" borderId="9" xfId="0" applyNumberFormat="1" applyFont="1" applyBorder="1" applyAlignment="1" applyProtection="1">
      <alignment horizontal="left" vertical="center"/>
      <protection locked="0"/>
    </xf>
    <xf numFmtId="164" fontId="29" fillId="11" borderId="18" xfId="2" applyFont="1" applyFill="1" applyBorder="1" applyAlignment="1" applyProtection="1">
      <alignment horizontal="center" vertical="center"/>
      <protection locked="0"/>
    </xf>
    <xf numFmtId="164" fontId="19" fillId="3" borderId="11" xfId="2" applyFont="1" applyFill="1" applyBorder="1" applyAlignment="1" applyProtection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165" fontId="22" fillId="0" borderId="0" xfId="0" applyNumberFormat="1" applyFont="1" applyAlignment="1" applyProtection="1">
      <alignment vertical="center"/>
      <protection hidden="1"/>
    </xf>
    <xf numFmtId="165" fontId="15" fillId="0" borderId="1" xfId="0" applyNumberFormat="1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9" fillId="3" borderId="9" xfId="0" applyFont="1" applyFill="1" applyBorder="1" applyAlignment="1">
      <alignment horizontal="center" vertical="center"/>
    </xf>
    <xf numFmtId="165" fontId="18" fillId="2" borderId="9" xfId="0" applyNumberFormat="1" applyFont="1" applyFill="1" applyBorder="1" applyAlignment="1" applyProtection="1">
      <alignment horizontal="left" vertical="center"/>
      <protection locked="0"/>
    </xf>
    <xf numFmtId="164" fontId="17" fillId="0" borderId="9" xfId="2" applyFont="1" applyBorder="1" applyAlignment="1" applyProtection="1">
      <alignment horizontal="center" vertical="center"/>
    </xf>
    <xf numFmtId="165" fontId="22" fillId="0" borderId="19" xfId="0" applyNumberFormat="1" applyFont="1" applyBorder="1" applyAlignment="1" applyProtection="1">
      <alignment horizontal="left" vertical="center"/>
      <protection hidden="1"/>
    </xf>
    <xf numFmtId="49" fontId="21" fillId="2" borderId="9" xfId="2" applyNumberFormat="1" applyFont="1" applyFill="1" applyBorder="1" applyAlignment="1" applyProtection="1">
      <alignment horizontal="center" vertical="center" wrapText="1"/>
      <protection locked="0"/>
    </xf>
    <xf numFmtId="49" fontId="21" fillId="2" borderId="15" xfId="2" applyNumberFormat="1" applyFont="1" applyFill="1" applyBorder="1" applyAlignment="1" applyProtection="1">
      <alignment horizontal="center" vertical="center" wrapText="1"/>
      <protection locked="0"/>
    </xf>
    <xf numFmtId="1" fontId="20" fillId="0" borderId="9" xfId="1" applyNumberFormat="1" applyFont="1" applyBorder="1" applyAlignment="1" applyProtection="1">
      <alignment horizontal="center" vertical="center"/>
      <protection locked="0"/>
    </xf>
    <xf numFmtId="164" fontId="19" fillId="3" borderId="9" xfId="2" applyFont="1" applyFill="1" applyBorder="1" applyAlignment="1" applyProtection="1">
      <alignment horizontal="center" vertical="center" wrapText="1"/>
    </xf>
    <xf numFmtId="165" fontId="3" fillId="3" borderId="9" xfId="0" applyNumberFormat="1" applyFont="1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165" fontId="22" fillId="0" borderId="15" xfId="0" applyNumberFormat="1" applyFont="1" applyBorder="1" applyAlignment="1" applyProtection="1">
      <alignment horizontal="left" vertical="center"/>
      <protection hidden="1"/>
    </xf>
    <xf numFmtId="164" fontId="3" fillId="3" borderId="4" xfId="2" applyFont="1" applyFill="1" applyBorder="1" applyAlignment="1" applyProtection="1">
      <alignment horizontal="center" vertical="center"/>
    </xf>
    <xf numFmtId="164" fontId="3" fillId="3" borderId="20" xfId="2" applyFont="1" applyFill="1" applyBorder="1" applyAlignment="1" applyProtection="1">
      <alignment horizontal="center" vertical="center"/>
    </xf>
    <xf numFmtId="165" fontId="5" fillId="0" borderId="9" xfId="0" applyNumberFormat="1" applyFont="1" applyBorder="1" applyAlignment="1">
      <alignment horizontal="left" vertical="center"/>
    </xf>
    <xf numFmtId="164" fontId="8" fillId="0" borderId="14" xfId="2" applyFont="1" applyBorder="1" applyAlignment="1" applyProtection="1">
      <alignment horizontal="center" vertical="center"/>
      <protection locked="0"/>
    </xf>
    <xf numFmtId="164" fontId="8" fillId="0" borderId="18" xfId="2" applyFont="1" applyBorder="1" applyAlignment="1" applyProtection="1">
      <alignment horizontal="center" vertical="center"/>
      <protection locked="0"/>
    </xf>
    <xf numFmtId="165" fontId="18" fillId="2" borderId="14" xfId="0" applyNumberFormat="1" applyFont="1" applyFill="1" applyBorder="1" applyAlignment="1">
      <alignment horizontal="left" vertical="center"/>
    </xf>
    <xf numFmtId="165" fontId="18" fillId="2" borderId="17" xfId="0" applyNumberFormat="1" applyFont="1" applyFill="1" applyBorder="1" applyAlignment="1">
      <alignment horizontal="left" vertical="center"/>
    </xf>
    <xf numFmtId="165" fontId="18" fillId="2" borderId="18" xfId="0" applyNumberFormat="1" applyFont="1" applyFill="1" applyBorder="1" applyAlignment="1">
      <alignment horizontal="left" vertical="center"/>
    </xf>
    <xf numFmtId="164" fontId="19" fillId="6" borderId="8" xfId="2" applyFont="1" applyFill="1" applyBorder="1" applyAlignment="1" applyProtection="1">
      <alignment horizontal="center" vertical="center" wrapText="1"/>
    </xf>
    <xf numFmtId="164" fontId="19" fillId="6" borderId="6" xfId="2" applyFont="1" applyFill="1" applyBorder="1" applyAlignment="1" applyProtection="1">
      <alignment horizontal="center" vertical="center" wrapText="1"/>
    </xf>
    <xf numFmtId="165" fontId="15" fillId="0" borderId="1" xfId="0" applyNumberFormat="1" applyFont="1" applyBorder="1" applyAlignment="1" applyProtection="1">
      <alignment horizontal="left" vertical="center"/>
      <protection hidden="1"/>
    </xf>
    <xf numFmtId="165" fontId="3" fillId="0" borderId="9" xfId="0" applyNumberFormat="1" applyFont="1" applyBorder="1" applyAlignment="1">
      <alignment horizontal="left" vertical="center"/>
    </xf>
    <xf numFmtId="164" fontId="6" fillId="3" borderId="14" xfId="2" applyFont="1" applyFill="1" applyBorder="1" applyAlignment="1" applyProtection="1">
      <alignment horizontal="center" vertical="center"/>
    </xf>
    <xf numFmtId="164" fontId="6" fillId="3" borderId="18" xfId="2" applyFont="1" applyFill="1" applyBorder="1" applyAlignment="1" applyProtection="1">
      <alignment horizontal="center" vertical="center"/>
    </xf>
    <xf numFmtId="164" fontId="8" fillId="0" borderId="9" xfId="2" applyFont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5" fontId="5" fillId="6" borderId="9" xfId="0" applyNumberFormat="1" applyFont="1" applyFill="1" applyBorder="1" applyAlignment="1">
      <alignment horizontal="left" vertical="center"/>
    </xf>
    <xf numFmtId="164" fontId="8" fillId="6" borderId="14" xfId="2" applyFont="1" applyFill="1" applyBorder="1" applyAlignment="1" applyProtection="1">
      <alignment horizontal="center" vertical="center"/>
      <protection locked="0"/>
    </xf>
    <xf numFmtId="164" fontId="8" fillId="6" borderId="18" xfId="2" applyFont="1" applyFill="1" applyBorder="1" applyAlignment="1" applyProtection="1">
      <alignment horizontal="center" vertical="center"/>
      <protection locked="0"/>
    </xf>
    <xf numFmtId="165" fontId="3" fillId="13" borderId="9" xfId="0" applyNumberFormat="1" applyFont="1" applyFill="1" applyBorder="1" applyAlignment="1">
      <alignment horizontal="left" vertical="center"/>
    </xf>
    <xf numFmtId="164" fontId="6" fillId="13" borderId="14" xfId="2" applyFont="1" applyFill="1" applyBorder="1" applyAlignment="1" applyProtection="1">
      <alignment horizontal="center" vertical="center"/>
    </xf>
    <xf numFmtId="164" fontId="6" fillId="13" borderId="18" xfId="2" applyFont="1" applyFill="1" applyBorder="1" applyAlignment="1" applyProtection="1">
      <alignment horizontal="center" vertical="center"/>
    </xf>
    <xf numFmtId="165" fontId="5" fillId="0" borderId="1" xfId="0" applyNumberFormat="1" applyFont="1" applyBorder="1" applyAlignment="1">
      <alignment horizontal="left" vertical="center"/>
    </xf>
    <xf numFmtId="165" fontId="3" fillId="12" borderId="9" xfId="0" applyNumberFormat="1" applyFont="1" applyFill="1" applyBorder="1" applyAlignment="1">
      <alignment horizontal="left" vertical="center"/>
    </xf>
    <xf numFmtId="164" fontId="6" fillId="12" borderId="14" xfId="2" applyFont="1" applyFill="1" applyBorder="1" applyAlignment="1" applyProtection="1">
      <alignment horizontal="center" vertical="center"/>
    </xf>
    <xf numFmtId="164" fontId="6" fillId="12" borderId="18" xfId="2" applyFont="1" applyFill="1" applyBorder="1" applyAlignment="1" applyProtection="1">
      <alignment horizontal="center" vertical="center"/>
    </xf>
    <xf numFmtId="165" fontId="3" fillId="11" borderId="9" xfId="0" applyNumberFormat="1" applyFont="1" applyFill="1" applyBorder="1" applyAlignment="1">
      <alignment horizontal="left" vertical="center"/>
    </xf>
    <xf numFmtId="164" fontId="6" fillId="11" borderId="14" xfId="2" applyFont="1" applyFill="1" applyBorder="1" applyAlignment="1" applyProtection="1">
      <alignment horizontal="center" vertical="center"/>
    </xf>
    <xf numFmtId="164" fontId="6" fillId="11" borderId="18" xfId="2" applyFont="1" applyFill="1" applyBorder="1" applyAlignment="1" applyProtection="1">
      <alignment horizontal="center" vertical="center"/>
    </xf>
    <xf numFmtId="165" fontId="5" fillId="10" borderId="9" xfId="0" applyNumberFormat="1" applyFont="1" applyFill="1" applyBorder="1" applyAlignment="1">
      <alignment horizontal="left" vertical="center"/>
    </xf>
    <xf numFmtId="164" fontId="8" fillId="10" borderId="14" xfId="2" applyFont="1" applyFill="1" applyBorder="1" applyAlignment="1" applyProtection="1">
      <alignment horizontal="center" vertical="center"/>
    </xf>
    <xf numFmtId="164" fontId="8" fillId="10" borderId="18" xfId="2" applyFont="1" applyFill="1" applyBorder="1" applyAlignment="1" applyProtection="1">
      <alignment horizontal="center" vertical="center"/>
    </xf>
    <xf numFmtId="164" fontId="8" fillId="0" borderId="14" xfId="2" applyFont="1" applyBorder="1" applyAlignment="1" applyProtection="1">
      <alignment horizontal="center" vertical="center"/>
    </xf>
    <xf numFmtId="164" fontId="8" fillId="0" borderId="18" xfId="2" applyFont="1" applyBorder="1" applyAlignment="1" applyProtection="1">
      <alignment horizontal="center" vertical="center"/>
    </xf>
    <xf numFmtId="165" fontId="26" fillId="3" borderId="9" xfId="0" applyNumberFormat="1" applyFont="1" applyFill="1" applyBorder="1" applyAlignment="1">
      <alignment horizontal="left" vertical="center"/>
    </xf>
    <xf numFmtId="164" fontId="25" fillId="3" borderId="14" xfId="2" applyFont="1" applyFill="1" applyBorder="1" applyAlignment="1" applyProtection="1">
      <alignment horizontal="center" vertical="center"/>
    </xf>
    <xf numFmtId="164" fontId="25" fillId="3" borderId="18" xfId="2" applyFont="1" applyFill="1" applyBorder="1" applyAlignment="1" applyProtection="1">
      <alignment horizontal="center" vertical="center"/>
    </xf>
    <xf numFmtId="164" fontId="8" fillId="6" borderId="14" xfId="2" applyFont="1" applyFill="1" applyBorder="1" applyAlignment="1" applyProtection="1">
      <alignment horizontal="center" vertical="center"/>
    </xf>
    <xf numFmtId="164" fontId="8" fillId="6" borderId="18" xfId="2" applyFont="1" applyFill="1" applyBorder="1" applyAlignment="1" applyProtection="1">
      <alignment horizontal="center" vertical="center"/>
    </xf>
    <xf numFmtId="165" fontId="5" fillId="9" borderId="9" xfId="0" applyNumberFormat="1" applyFont="1" applyFill="1" applyBorder="1" applyAlignment="1">
      <alignment horizontal="left" vertical="center"/>
    </xf>
    <xf numFmtId="164" fontId="25" fillId="9" borderId="14" xfId="2" applyFont="1" applyFill="1" applyBorder="1" applyAlignment="1" applyProtection="1">
      <alignment horizontal="center" vertical="center"/>
    </xf>
    <xf numFmtId="164" fontId="25" fillId="9" borderId="18" xfId="2" applyFont="1" applyFill="1" applyBorder="1" applyAlignment="1" applyProtection="1">
      <alignment horizontal="center" vertical="center"/>
    </xf>
    <xf numFmtId="165" fontId="5" fillId="3" borderId="9" xfId="0" applyNumberFormat="1" applyFont="1" applyFill="1" applyBorder="1" applyAlignment="1">
      <alignment horizontal="left" vertical="center"/>
    </xf>
    <xf numFmtId="164" fontId="8" fillId="3" borderId="14" xfId="2" applyFont="1" applyFill="1" applyBorder="1" applyAlignment="1" applyProtection="1">
      <alignment horizontal="center" vertical="center"/>
    </xf>
    <xf numFmtId="164" fontId="8" fillId="3" borderId="18" xfId="2" applyFont="1" applyFill="1" applyBorder="1" applyAlignment="1" applyProtection="1">
      <alignment horizontal="center" vertical="center"/>
    </xf>
    <xf numFmtId="164" fontId="8" fillId="0" borderId="14" xfId="2" applyFont="1" applyBorder="1" applyAlignment="1" applyProtection="1">
      <alignment horizontal="center" vertical="center" wrapText="1"/>
      <protection locked="0"/>
    </xf>
    <xf numFmtId="164" fontId="8" fillId="0" borderId="18" xfId="2" applyFont="1" applyBorder="1" applyAlignment="1" applyProtection="1">
      <alignment horizontal="center" vertical="center" wrapText="1"/>
      <protection locked="0"/>
    </xf>
    <xf numFmtId="165" fontId="5" fillId="2" borderId="9" xfId="0" applyNumberFormat="1" applyFont="1" applyFill="1" applyBorder="1" applyAlignment="1">
      <alignment horizontal="left" vertical="center"/>
    </xf>
    <xf numFmtId="165" fontId="5" fillId="0" borderId="15" xfId="0" applyNumberFormat="1" applyFont="1" applyBorder="1" applyAlignment="1">
      <alignment horizontal="left" vertical="center"/>
    </xf>
    <xf numFmtId="164" fontId="5" fillId="0" borderId="6" xfId="2" applyFont="1" applyBorder="1" applyAlignment="1" applyProtection="1">
      <alignment horizontal="center" vertical="center"/>
    </xf>
    <xf numFmtId="164" fontId="5" fillId="0" borderId="5" xfId="2" applyFont="1" applyBorder="1" applyAlignment="1" applyProtection="1">
      <alignment horizontal="center" vertical="center"/>
    </xf>
    <xf numFmtId="164" fontId="3" fillId="0" borderId="20" xfId="2" applyFont="1" applyBorder="1" applyAlignment="1" applyProtection="1">
      <alignment horizontal="center" vertical="top"/>
    </xf>
    <xf numFmtId="0" fontId="21" fillId="2" borderId="10" xfId="2" applyNumberFormat="1" applyFont="1" applyFill="1" applyBorder="1" applyAlignment="1" applyProtection="1">
      <alignment horizontal="center" vertical="center" wrapText="1"/>
      <protection locked="0"/>
    </xf>
    <xf numFmtId="49" fontId="18" fillId="0" borderId="9" xfId="2" applyNumberFormat="1" applyFont="1" applyBorder="1" applyAlignment="1" applyProtection="1">
      <alignment horizontal="center" vertical="center"/>
    </xf>
    <xf numFmtId="0" fontId="19" fillId="3" borderId="9" xfId="0" applyFont="1" applyFill="1" applyBorder="1" applyAlignment="1">
      <alignment horizontal="center" vertical="center" wrapText="1"/>
    </xf>
    <xf numFmtId="165" fontId="18" fillId="0" borderId="9" xfId="0" applyNumberFormat="1" applyFont="1" applyBorder="1" applyAlignment="1">
      <alignment horizontal="left" vertical="center"/>
    </xf>
    <xf numFmtId="165" fontId="18" fillId="0" borderId="9" xfId="0" applyNumberFormat="1" applyFont="1" applyBorder="1" applyAlignment="1">
      <alignment horizontal="left" vertical="center" wrapText="1"/>
    </xf>
    <xf numFmtId="164" fontId="3" fillId="3" borderId="9" xfId="2" applyFont="1" applyFill="1" applyBorder="1" applyAlignment="1" applyProtection="1">
      <alignment horizontal="center" vertical="center"/>
    </xf>
    <xf numFmtId="164" fontId="6" fillId="3" borderId="9" xfId="2" applyFont="1" applyFill="1" applyBorder="1" applyAlignment="1" applyProtection="1">
      <alignment horizontal="center" vertical="center"/>
    </xf>
    <xf numFmtId="164" fontId="8" fillId="3" borderId="9" xfId="2" applyFont="1" applyFill="1" applyBorder="1" applyAlignment="1" applyProtection="1">
      <alignment horizontal="center" vertical="center"/>
    </xf>
    <xf numFmtId="164" fontId="8" fillId="6" borderId="9" xfId="2" applyFont="1" applyFill="1" applyBorder="1" applyAlignment="1" applyProtection="1">
      <alignment horizontal="center" vertical="center"/>
    </xf>
    <xf numFmtId="164" fontId="8" fillId="0" borderId="9" xfId="2" applyFont="1" applyBorder="1" applyAlignment="1" applyProtection="1">
      <alignment horizontal="center" vertical="center"/>
    </xf>
    <xf numFmtId="165" fontId="5" fillId="2" borderId="9" xfId="0" applyNumberFormat="1" applyFont="1" applyFill="1" applyBorder="1" applyAlignment="1">
      <alignment vertical="center"/>
    </xf>
    <xf numFmtId="164" fontId="6" fillId="8" borderId="9" xfId="2" applyFont="1" applyFill="1" applyBorder="1" applyAlignment="1" applyProtection="1">
      <alignment horizontal="center" vertical="center"/>
    </xf>
    <xf numFmtId="164" fontId="8" fillId="8" borderId="9" xfId="2" applyFont="1" applyFill="1" applyBorder="1" applyAlignment="1" applyProtection="1">
      <alignment horizontal="center" vertical="center"/>
    </xf>
    <xf numFmtId="165" fontId="3" fillId="8" borderId="9" xfId="0" applyNumberFormat="1" applyFont="1" applyFill="1" applyBorder="1" applyAlignment="1">
      <alignment horizontal="left" vertical="center"/>
    </xf>
    <xf numFmtId="165" fontId="5" fillId="8" borderId="9" xfId="0" applyNumberFormat="1" applyFont="1" applyFill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165" fontId="3" fillId="9" borderId="9" xfId="0" applyNumberFormat="1" applyFont="1" applyFill="1" applyBorder="1" applyAlignment="1">
      <alignment horizontal="left" vertical="center"/>
    </xf>
    <xf numFmtId="164" fontId="6" fillId="9" borderId="9" xfId="2" applyFont="1" applyFill="1" applyBorder="1" applyAlignment="1" applyProtection="1">
      <alignment horizontal="center" vertical="center"/>
    </xf>
    <xf numFmtId="165" fontId="3" fillId="2" borderId="9" xfId="0" applyNumberFormat="1" applyFont="1" applyFill="1" applyBorder="1" applyAlignment="1">
      <alignment horizontal="left" vertical="center"/>
    </xf>
    <xf numFmtId="167" fontId="6" fillId="8" borderId="9" xfId="3" applyNumberFormat="1" applyFont="1" applyFill="1" applyBorder="1" applyAlignment="1" applyProtection="1">
      <alignment horizontal="right" vertical="center"/>
    </xf>
    <xf numFmtId="165" fontId="23" fillId="2" borderId="8" xfId="0" applyNumberFormat="1" applyFont="1" applyFill="1" applyBorder="1" applyAlignment="1">
      <alignment horizontal="left" vertical="center" wrapText="1"/>
    </xf>
    <xf numFmtId="165" fontId="23" fillId="2" borderId="7" xfId="0" applyNumberFormat="1" applyFont="1" applyFill="1" applyBorder="1" applyAlignment="1">
      <alignment horizontal="left" vertical="center" wrapText="1"/>
    </xf>
    <xf numFmtId="165" fontId="23" fillId="2" borderId="6" xfId="0" applyNumberFormat="1" applyFont="1" applyFill="1" applyBorder="1" applyAlignment="1">
      <alignment horizontal="left" vertical="center" wrapText="1"/>
    </xf>
    <xf numFmtId="1" fontId="20" fillId="0" borderId="9" xfId="1" applyNumberFormat="1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left" vertical="center"/>
      <protection hidden="1"/>
    </xf>
    <xf numFmtId="0" fontId="18" fillId="0" borderId="9" xfId="0" applyFont="1" applyBorder="1" applyAlignment="1">
      <alignment horizontal="left" vertical="center" wrapText="1"/>
    </xf>
    <xf numFmtId="0" fontId="15" fillId="0" borderId="0" xfId="0" applyFont="1" applyAlignment="1" applyProtection="1">
      <alignment horizontal="left" vertical="center"/>
      <protection hidden="1"/>
    </xf>
    <xf numFmtId="0" fontId="3" fillId="3" borderId="9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164" fontId="8" fillId="0" borderId="6" xfId="2" applyFont="1" applyBorder="1" applyAlignment="1" applyProtection="1">
      <alignment horizontal="center" vertical="center"/>
      <protection locked="0"/>
    </xf>
    <xf numFmtId="164" fontId="8" fillId="0" borderId="15" xfId="2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3" fillId="4" borderId="11" xfId="0" applyFont="1" applyFill="1" applyBorder="1" applyAlignment="1">
      <alignment horizontal="left" vertical="center" wrapText="1"/>
    </xf>
    <xf numFmtId="164" fontId="3" fillId="3" borderId="18" xfId="2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164" fontId="8" fillId="0" borderId="9" xfId="2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left" vertical="center" wrapText="1"/>
    </xf>
    <xf numFmtId="164" fontId="8" fillId="0" borderId="15" xfId="2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left" vertical="center" wrapText="1"/>
    </xf>
    <xf numFmtId="164" fontId="8" fillId="0" borderId="11" xfId="2" applyFont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>
      <alignment horizontal="center" vertical="center"/>
    </xf>
    <xf numFmtId="164" fontId="6" fillId="3" borderId="11" xfId="2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64" fontId="3" fillId="3" borderId="11" xfId="2" applyFont="1" applyFill="1" applyBorder="1" applyAlignment="1" applyProtection="1">
      <alignment horizontal="center" vertical="center"/>
    </xf>
    <xf numFmtId="0" fontId="5" fillId="0" borderId="10" xfId="0" applyFont="1" applyBorder="1" applyAlignment="1">
      <alignment horizontal="left" vertical="center"/>
    </xf>
    <xf numFmtId="164" fontId="8" fillId="0" borderId="10" xfId="2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left" vertical="center"/>
    </xf>
    <xf numFmtId="164" fontId="11" fillId="2" borderId="10" xfId="2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left" vertical="center"/>
    </xf>
    <xf numFmtId="164" fontId="11" fillId="2" borderId="9" xfId="2" applyFont="1" applyFill="1" applyBorder="1" applyAlignment="1" applyProtection="1">
      <alignment horizontal="center" vertical="center"/>
    </xf>
    <xf numFmtId="164" fontId="10" fillId="0" borderId="9" xfId="2" applyFont="1" applyBorder="1" applyAlignment="1" applyProtection="1">
      <alignment horizontal="center" vertical="center"/>
    </xf>
    <xf numFmtId="164" fontId="6" fillId="3" borderId="13" xfId="2" applyFont="1" applyFill="1" applyBorder="1" applyAlignment="1" applyProtection="1">
      <alignment horizontal="center" vertical="center"/>
    </xf>
    <xf numFmtId="164" fontId="6" fillId="3" borderId="12" xfId="2" applyFont="1" applyFill="1" applyBorder="1" applyAlignment="1" applyProtection="1">
      <alignment horizontal="center" vertical="center"/>
    </xf>
    <xf numFmtId="0" fontId="5" fillId="4" borderId="9" xfId="0" applyFont="1" applyFill="1" applyBorder="1" applyAlignment="1">
      <alignment horizontal="left" vertical="center"/>
    </xf>
    <xf numFmtId="165" fontId="31" fillId="0" borderId="8" xfId="0" applyNumberFormat="1" applyFont="1" applyBorder="1" applyAlignment="1" applyProtection="1">
      <alignment vertical="center"/>
      <protection hidden="1"/>
    </xf>
    <xf numFmtId="165" fontId="31" fillId="0" borderId="1" xfId="0" applyNumberFormat="1" applyFont="1" applyBorder="1" applyAlignment="1" applyProtection="1">
      <alignment vertical="center"/>
      <protection hidden="1"/>
    </xf>
    <xf numFmtId="165" fontId="31" fillId="0" borderId="1" xfId="0" applyNumberFormat="1" applyFont="1" applyBorder="1" applyAlignment="1" applyProtection="1">
      <alignment horizontal="left" vertical="center"/>
      <protection hidden="1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2">
    <dxf>
      <font>
        <color rgb="FFFF0000"/>
      </font>
    </dxf>
    <dxf>
      <fill>
        <patternFill patternType="solid">
          <fgColor indexed="22"/>
          <bgColor indexed="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62025" cy="987799"/>
    <xdr:pic>
      <xdr:nvPicPr>
        <xdr:cNvPr id="2" name="Imagem 5">
          <a:extLst>
            <a:ext uri="{FF2B5EF4-FFF2-40B4-BE49-F238E27FC236}">
              <a16:creationId xmlns:a16="http://schemas.microsoft.com/office/drawing/2014/main" id="{AE99A352-3D45-46C0-89BE-FF6E871D50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2025" cy="987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</xdr:colOff>
      <xdr:row>87</xdr:row>
      <xdr:rowOff>114300</xdr:rowOff>
    </xdr:from>
    <xdr:ext cx="933450" cy="960904"/>
    <xdr:pic>
      <xdr:nvPicPr>
        <xdr:cNvPr id="3" name="Imagem 2">
          <a:extLst>
            <a:ext uri="{FF2B5EF4-FFF2-40B4-BE49-F238E27FC236}">
              <a16:creationId xmlns:a16="http://schemas.microsoft.com/office/drawing/2014/main" id="{36B710C1-9E6B-4F8F-BE66-23E10A2AC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4201775"/>
          <a:ext cx="933450" cy="960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187</xdr:row>
      <xdr:rowOff>0</xdr:rowOff>
    </xdr:from>
    <xdr:ext cx="933450" cy="961465"/>
    <xdr:pic>
      <xdr:nvPicPr>
        <xdr:cNvPr id="4" name="Imagem 5">
          <a:extLst>
            <a:ext uri="{FF2B5EF4-FFF2-40B4-BE49-F238E27FC236}">
              <a16:creationId xmlns:a16="http://schemas.microsoft.com/office/drawing/2014/main" id="{B50F2591-8247-42E1-9B3B-657E3B3E2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279975"/>
          <a:ext cx="933450" cy="961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S/Documents/area%20de%20trabalho/HPR&#180;s/Coelhos-IMIP/PRESTA&#199;&#195;O%20DE%20CONTAS-HPR-COELHOS-2020/OUTUBRO-2020/FPMF%20-%20HPR%20-%2010.2020%20PCF%202020%20-%20REV%2004%20-%20Resolu&#231;&#227;o%20N.58%20TCE%20PE%20Ajustada%20em%200911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S3">
            <v>40162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S4">
            <v>43922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S5">
            <v>40299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S6">
            <v>43922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S7">
            <v>40360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S8">
            <v>43922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S9">
            <v>40885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S10">
            <v>40887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S11">
            <v>40887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S12">
            <v>40890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S13">
            <v>41162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S14">
            <v>41162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S15">
            <v>41579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S16">
            <v>42328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S17">
            <v>42328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S18">
            <v>42328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S19">
            <v>42583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S20">
            <v>42583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S21">
            <v>42979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S22">
            <v>43344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S23">
            <v>40179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S24">
            <v>40179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S25">
            <v>40179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S26">
            <v>40238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S27">
            <v>40269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S28">
            <v>40269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S29">
            <v>40299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S30">
            <v>40330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S31">
            <v>40360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S32">
            <v>40422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S33">
            <v>40422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S34">
            <v>40575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S35">
            <v>40575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S36">
            <v>40603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S37">
            <v>41456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S38">
            <v>41456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S39">
            <v>41487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S40">
            <v>43922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S41">
            <v>43374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S42">
            <v>41730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S43">
            <v>41730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S44">
            <v>41730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S45">
            <v>41730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S46">
            <v>43922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S47">
            <v>43952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S48">
            <v>41730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S49">
            <v>41730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S50">
            <v>41730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S51">
            <v>42856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S52">
            <v>43862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S53">
            <v>43344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HOSPITAL PROVISÓRIO RECIFE II/ UNIDADE - COELHOS</v>
          </cell>
          <cell r="Q54" t="str">
            <v xml:space="preserve">IMIP HOSPITALAR - FUNDAÇÃO PROF. MARTINIANO FERNANDES </v>
          </cell>
          <cell r="R54">
            <v>9039744000194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 xml:space="preserve">IMIP HOSPITALAR - FUNDAÇÃO PROF. MARTINIANO FERNANDES 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IMIP - INSTITUTO DE MEDICINA INTEGRAL PROF. FERNANDO FIGUEIRA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HOSPITAL DO TRICENTENÁRIO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HOSP. MARIA LUCINDA - FUNDAÇÃO MANOEL DA SILVA ALMEIDA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SANTA CASA DE MISERICÓRDIA DO RECIFE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HCP - HOSPITAL DO CÂNCER DE PERNAMBUCO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IPAS - INSTITUTO PERNAMBUCANO DE ASSISTÊNCIA E SAÚDE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APAMI SURUBIM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ISMEP - INSTITUTO SOCIAL DAS MEDIANEIRAS DA PAZ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IBDAH - INST. BRASILEIRO DE DESENVOLVIMENTO DA ADM HOSPITALAR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D6"/>
          <cell r="F6">
            <v>0</v>
          </cell>
          <cell r="G6"/>
        </row>
        <row r="7">
          <cell r="D7"/>
          <cell r="F7">
            <v>0</v>
          </cell>
          <cell r="G7"/>
        </row>
        <row r="9">
          <cell r="D9"/>
          <cell r="F9">
            <v>0</v>
          </cell>
          <cell r="G9"/>
        </row>
        <row r="10">
          <cell r="D10"/>
          <cell r="F10">
            <v>0</v>
          </cell>
          <cell r="G10"/>
        </row>
        <row r="12">
          <cell r="D12">
            <v>65392.11</v>
          </cell>
          <cell r="F12">
            <v>528.08640000000003</v>
          </cell>
          <cell r="G12"/>
          <cell r="H12">
            <v>1522.7299999999998</v>
          </cell>
        </row>
        <row r="13">
          <cell r="D13">
            <v>844.5</v>
          </cell>
          <cell r="F13"/>
          <cell r="G13"/>
          <cell r="H13"/>
        </row>
        <row r="14">
          <cell r="D14">
            <v>0</v>
          </cell>
          <cell r="F14">
            <v>0</v>
          </cell>
          <cell r="G14"/>
          <cell r="H14">
            <v>0</v>
          </cell>
        </row>
        <row r="15">
          <cell r="D15">
            <v>0</v>
          </cell>
          <cell r="F15"/>
          <cell r="G15"/>
          <cell r="H15"/>
        </row>
        <row r="92">
          <cell r="D92">
            <v>0</v>
          </cell>
        </row>
        <row r="93">
          <cell r="D93">
            <v>0</v>
          </cell>
        </row>
        <row r="96">
          <cell r="C96">
            <v>5.8</v>
          </cell>
        </row>
      </sheetData>
      <sheetData sheetId="5">
        <row r="16">
          <cell r="C16">
            <v>42.857142857142854</v>
          </cell>
        </row>
      </sheetData>
      <sheetData sheetId="6">
        <row r="29">
          <cell r="C29">
            <v>10119.25</v>
          </cell>
        </row>
        <row r="61">
          <cell r="C61">
            <v>6995.9100000000008</v>
          </cell>
        </row>
        <row r="72">
          <cell r="C72"/>
        </row>
      </sheetData>
      <sheetData sheetId="7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8">
        <row r="1">
          <cell r="X1">
            <v>0</v>
          </cell>
        </row>
        <row r="2">
          <cell r="X2">
            <v>0</v>
          </cell>
        </row>
        <row r="3">
          <cell r="X3">
            <v>0</v>
          </cell>
        </row>
        <row r="4">
          <cell r="X4">
            <v>0</v>
          </cell>
        </row>
      </sheetData>
      <sheetData sheetId="9"/>
      <sheetData sheetId="10"/>
      <sheetData sheetId="11"/>
      <sheetData sheetId="12"/>
      <sheetData sheetId="13"/>
      <sheetData sheetId="14">
        <row r="1">
          <cell r="D1"/>
          <cell r="N1" t="str">
            <v>TOTAL</v>
          </cell>
        </row>
        <row r="2">
          <cell r="D2"/>
          <cell r="N2">
            <v>11953.55</v>
          </cell>
        </row>
        <row r="3">
          <cell r="D3"/>
          <cell r="N3"/>
        </row>
        <row r="4">
          <cell r="D4"/>
          <cell r="N4"/>
        </row>
        <row r="5">
          <cell r="N5"/>
        </row>
        <row r="6">
          <cell r="N6"/>
        </row>
        <row r="7">
          <cell r="N7"/>
        </row>
        <row r="8">
          <cell r="N8"/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 xml:space="preserve"> 1.4. Benefícios</v>
          </cell>
          <cell r="N11">
            <v>5.8</v>
          </cell>
        </row>
        <row r="12">
          <cell r="D12" t="str">
            <v>6.3.1.5. Consultorias e Treinamentos</v>
          </cell>
          <cell r="N12">
            <v>1650</v>
          </cell>
        </row>
        <row r="13">
          <cell r="D13" t="str">
            <v>6.3.1.5. Consultorias e Treinamentos</v>
          </cell>
          <cell r="N13">
            <v>5100</v>
          </cell>
        </row>
        <row r="14">
          <cell r="D14" t="str">
            <v>6.3.1.5. Consultorias e Treinamentos</v>
          </cell>
          <cell r="N14">
            <v>5100</v>
          </cell>
        </row>
        <row r="15">
          <cell r="D15" t="str">
            <v>4.3.1. Taxa de Manutenção de Conta</v>
          </cell>
          <cell r="N15">
            <v>86.7</v>
          </cell>
        </row>
        <row r="16">
          <cell r="D16" t="str">
            <v>4.3.2. Tarifas</v>
          </cell>
          <cell r="N16">
            <v>11.05</v>
          </cell>
        </row>
        <row r="17">
          <cell r="D17"/>
          <cell r="N17"/>
        </row>
        <row r="18">
          <cell r="D18"/>
          <cell r="N18"/>
        </row>
        <row r="19">
          <cell r="D19"/>
          <cell r="N19"/>
        </row>
        <row r="20">
          <cell r="D20"/>
          <cell r="N20"/>
        </row>
        <row r="21">
          <cell r="D21"/>
          <cell r="N21"/>
        </row>
        <row r="22">
          <cell r="D22"/>
          <cell r="N22"/>
        </row>
        <row r="23">
          <cell r="D23"/>
          <cell r="N23"/>
        </row>
        <row r="24">
          <cell r="D24"/>
          <cell r="N24"/>
        </row>
        <row r="25">
          <cell r="D25"/>
          <cell r="N25"/>
        </row>
        <row r="26">
          <cell r="D26"/>
          <cell r="N26"/>
        </row>
        <row r="27">
          <cell r="D27"/>
          <cell r="N27"/>
        </row>
        <row r="28">
          <cell r="D28"/>
          <cell r="N28"/>
        </row>
        <row r="29">
          <cell r="D29"/>
          <cell r="N29"/>
        </row>
        <row r="30">
          <cell r="D30"/>
          <cell r="N30"/>
        </row>
        <row r="31">
          <cell r="D31"/>
          <cell r="N31"/>
        </row>
        <row r="32">
          <cell r="D32"/>
          <cell r="N32"/>
        </row>
        <row r="33">
          <cell r="D33"/>
          <cell r="N33"/>
        </row>
        <row r="34">
          <cell r="D34"/>
          <cell r="N34"/>
        </row>
        <row r="35">
          <cell r="D35"/>
          <cell r="N35"/>
        </row>
        <row r="36">
          <cell r="D36"/>
          <cell r="N36"/>
        </row>
        <row r="37">
          <cell r="D37"/>
          <cell r="N37"/>
        </row>
        <row r="38">
          <cell r="D38"/>
          <cell r="N38"/>
        </row>
        <row r="39">
          <cell r="D39"/>
          <cell r="N39"/>
        </row>
        <row r="40">
          <cell r="D40"/>
          <cell r="N40"/>
        </row>
        <row r="41">
          <cell r="D41"/>
          <cell r="N41"/>
        </row>
        <row r="42">
          <cell r="D42"/>
          <cell r="N42"/>
        </row>
        <row r="43">
          <cell r="D43"/>
          <cell r="N43"/>
        </row>
        <row r="44">
          <cell r="D44"/>
          <cell r="N44"/>
        </row>
        <row r="45">
          <cell r="D45"/>
          <cell r="N45"/>
        </row>
        <row r="46">
          <cell r="D46"/>
          <cell r="N46"/>
        </row>
        <row r="47">
          <cell r="D47"/>
          <cell r="N47"/>
        </row>
        <row r="48">
          <cell r="D48"/>
          <cell r="N48"/>
        </row>
        <row r="49">
          <cell r="D49"/>
          <cell r="N49"/>
        </row>
        <row r="50">
          <cell r="D50"/>
          <cell r="N50"/>
        </row>
        <row r="51">
          <cell r="D51"/>
          <cell r="N51"/>
        </row>
        <row r="52">
          <cell r="D52"/>
          <cell r="N52"/>
        </row>
        <row r="53">
          <cell r="D53"/>
          <cell r="N53"/>
        </row>
        <row r="54">
          <cell r="D54"/>
          <cell r="N54"/>
        </row>
        <row r="55">
          <cell r="D55"/>
          <cell r="N55"/>
        </row>
        <row r="56">
          <cell r="D56"/>
          <cell r="N56"/>
        </row>
        <row r="57">
          <cell r="D57"/>
          <cell r="N57"/>
        </row>
        <row r="58">
          <cell r="D58"/>
          <cell r="N58"/>
        </row>
        <row r="59">
          <cell r="D59"/>
          <cell r="N59"/>
        </row>
        <row r="60">
          <cell r="D60"/>
          <cell r="N60"/>
        </row>
        <row r="61">
          <cell r="D61"/>
          <cell r="N61"/>
        </row>
        <row r="62">
          <cell r="D62"/>
          <cell r="N62"/>
        </row>
        <row r="63">
          <cell r="D63"/>
          <cell r="N63"/>
        </row>
        <row r="64">
          <cell r="D64"/>
          <cell r="N64"/>
        </row>
        <row r="65">
          <cell r="D65"/>
          <cell r="N65"/>
        </row>
        <row r="66">
          <cell r="D66"/>
          <cell r="N66"/>
        </row>
        <row r="67">
          <cell r="D67"/>
          <cell r="N67"/>
        </row>
        <row r="68">
          <cell r="D68"/>
          <cell r="N68"/>
        </row>
        <row r="69">
          <cell r="D69"/>
          <cell r="N69"/>
        </row>
        <row r="70">
          <cell r="D70"/>
          <cell r="N70"/>
        </row>
        <row r="71">
          <cell r="D71"/>
          <cell r="N71"/>
        </row>
        <row r="72">
          <cell r="D72"/>
          <cell r="N72"/>
        </row>
        <row r="73">
          <cell r="D73"/>
          <cell r="N73"/>
        </row>
        <row r="74">
          <cell r="D74"/>
          <cell r="N74"/>
        </row>
        <row r="75">
          <cell r="D75"/>
          <cell r="N75"/>
        </row>
        <row r="76">
          <cell r="D76"/>
          <cell r="N76"/>
        </row>
        <row r="77">
          <cell r="D77"/>
          <cell r="N77"/>
        </row>
        <row r="78">
          <cell r="D78"/>
          <cell r="N78"/>
        </row>
        <row r="79">
          <cell r="D79"/>
          <cell r="N79"/>
        </row>
        <row r="80">
          <cell r="D80"/>
          <cell r="N80"/>
        </row>
        <row r="81">
          <cell r="D81"/>
          <cell r="N81"/>
        </row>
        <row r="82">
          <cell r="D82"/>
          <cell r="N82"/>
        </row>
        <row r="83">
          <cell r="D83"/>
          <cell r="N83"/>
        </row>
        <row r="84">
          <cell r="D84"/>
          <cell r="N84"/>
        </row>
        <row r="85">
          <cell r="D85"/>
          <cell r="N85"/>
        </row>
        <row r="86">
          <cell r="D86"/>
          <cell r="N86"/>
        </row>
        <row r="87">
          <cell r="D87"/>
          <cell r="N87"/>
        </row>
        <row r="88">
          <cell r="D88"/>
          <cell r="N88"/>
        </row>
        <row r="89">
          <cell r="D89"/>
          <cell r="N89"/>
        </row>
        <row r="90">
          <cell r="D90"/>
          <cell r="N90"/>
        </row>
        <row r="91">
          <cell r="D91"/>
          <cell r="N91"/>
        </row>
        <row r="92">
          <cell r="D92"/>
          <cell r="N92"/>
        </row>
        <row r="93">
          <cell r="D93"/>
          <cell r="N93"/>
        </row>
        <row r="94">
          <cell r="D94"/>
          <cell r="N94"/>
        </row>
        <row r="95">
          <cell r="D95"/>
          <cell r="N95"/>
        </row>
        <row r="96">
          <cell r="D96"/>
          <cell r="N96"/>
        </row>
        <row r="97">
          <cell r="D97"/>
          <cell r="N97"/>
        </row>
        <row r="98">
          <cell r="D98"/>
          <cell r="N98"/>
        </row>
        <row r="99">
          <cell r="D99"/>
          <cell r="N99"/>
          <cell r="Q99">
            <v>0</v>
          </cell>
        </row>
        <row r="100">
          <cell r="D100"/>
          <cell r="N100"/>
        </row>
        <row r="101">
          <cell r="D101"/>
          <cell r="N101"/>
        </row>
        <row r="102">
          <cell r="D102"/>
          <cell r="N102"/>
        </row>
        <row r="103">
          <cell r="D103"/>
          <cell r="N103"/>
        </row>
        <row r="104">
          <cell r="D104"/>
          <cell r="N104"/>
        </row>
        <row r="105">
          <cell r="D105"/>
          <cell r="N105"/>
        </row>
        <row r="106">
          <cell r="D106"/>
          <cell r="N106"/>
        </row>
        <row r="107">
          <cell r="D107"/>
          <cell r="N107"/>
        </row>
        <row r="108">
          <cell r="D108"/>
          <cell r="N108"/>
        </row>
        <row r="109">
          <cell r="D109"/>
          <cell r="N109"/>
        </row>
        <row r="110">
          <cell r="D110"/>
          <cell r="N110"/>
        </row>
        <row r="111">
          <cell r="D111"/>
          <cell r="N111"/>
        </row>
        <row r="112">
          <cell r="D112"/>
          <cell r="N112"/>
        </row>
        <row r="113">
          <cell r="D113"/>
          <cell r="N113"/>
        </row>
        <row r="114">
          <cell r="D114"/>
          <cell r="N114"/>
        </row>
        <row r="115">
          <cell r="D115"/>
          <cell r="N115"/>
        </row>
        <row r="116">
          <cell r="D116"/>
          <cell r="N116"/>
        </row>
        <row r="117">
          <cell r="D117"/>
          <cell r="N117"/>
        </row>
        <row r="118">
          <cell r="D118"/>
          <cell r="N118"/>
        </row>
        <row r="119">
          <cell r="D119"/>
          <cell r="N119"/>
        </row>
        <row r="120">
          <cell r="D120"/>
          <cell r="N120"/>
        </row>
        <row r="121">
          <cell r="D121"/>
          <cell r="N121"/>
        </row>
        <row r="122">
          <cell r="D122"/>
          <cell r="N122"/>
        </row>
        <row r="123">
          <cell r="D123"/>
          <cell r="N123"/>
        </row>
        <row r="124">
          <cell r="D124"/>
          <cell r="N124"/>
        </row>
        <row r="125">
          <cell r="D125"/>
          <cell r="N125"/>
        </row>
        <row r="126">
          <cell r="D126"/>
          <cell r="N126"/>
        </row>
        <row r="127">
          <cell r="D127"/>
          <cell r="N127"/>
        </row>
        <row r="128">
          <cell r="D128"/>
          <cell r="N128"/>
        </row>
        <row r="129">
          <cell r="D129"/>
          <cell r="N129"/>
        </row>
        <row r="130">
          <cell r="D130"/>
          <cell r="N130"/>
        </row>
        <row r="131">
          <cell r="D131"/>
          <cell r="N131"/>
        </row>
        <row r="132">
          <cell r="D132"/>
          <cell r="N132"/>
        </row>
        <row r="133">
          <cell r="D133"/>
          <cell r="N133"/>
        </row>
        <row r="134">
          <cell r="D134"/>
          <cell r="N134"/>
        </row>
        <row r="135">
          <cell r="D135"/>
          <cell r="N135"/>
        </row>
        <row r="136">
          <cell r="D136"/>
          <cell r="N136"/>
        </row>
        <row r="137">
          <cell r="D137"/>
          <cell r="N137"/>
        </row>
        <row r="138">
          <cell r="D138"/>
          <cell r="N138"/>
        </row>
        <row r="139">
          <cell r="D139"/>
          <cell r="N139"/>
        </row>
        <row r="140">
          <cell r="D140"/>
          <cell r="N140"/>
        </row>
        <row r="141">
          <cell r="D141"/>
          <cell r="N141"/>
        </row>
        <row r="142">
          <cell r="D142"/>
          <cell r="N142"/>
        </row>
        <row r="143">
          <cell r="D143"/>
          <cell r="N143"/>
        </row>
        <row r="144">
          <cell r="D144"/>
          <cell r="N144"/>
        </row>
        <row r="145">
          <cell r="D145"/>
          <cell r="N145"/>
        </row>
        <row r="146">
          <cell r="D146"/>
          <cell r="N146"/>
        </row>
        <row r="147">
          <cell r="D147"/>
          <cell r="N147"/>
        </row>
        <row r="148">
          <cell r="D148"/>
          <cell r="N148"/>
        </row>
        <row r="149">
          <cell r="D149"/>
          <cell r="N149"/>
        </row>
        <row r="150">
          <cell r="D150"/>
          <cell r="N150"/>
        </row>
        <row r="151">
          <cell r="D151"/>
          <cell r="N151"/>
        </row>
        <row r="152">
          <cell r="D152"/>
          <cell r="N152"/>
        </row>
        <row r="153">
          <cell r="D153"/>
          <cell r="N153"/>
        </row>
        <row r="154">
          <cell r="D154"/>
          <cell r="N154"/>
        </row>
        <row r="155">
          <cell r="D155"/>
          <cell r="N155"/>
        </row>
        <row r="156">
          <cell r="D156"/>
          <cell r="N156"/>
        </row>
        <row r="157">
          <cell r="D157"/>
          <cell r="N157"/>
        </row>
        <row r="158">
          <cell r="D158"/>
          <cell r="N158"/>
        </row>
        <row r="159">
          <cell r="D159"/>
          <cell r="N159"/>
        </row>
        <row r="160">
          <cell r="D160"/>
          <cell r="N160"/>
        </row>
        <row r="161">
          <cell r="D161"/>
          <cell r="N161"/>
        </row>
        <row r="162">
          <cell r="D162"/>
          <cell r="N162"/>
        </row>
        <row r="163">
          <cell r="D163"/>
          <cell r="N163"/>
        </row>
        <row r="164">
          <cell r="D164"/>
          <cell r="N164"/>
        </row>
        <row r="165">
          <cell r="D165"/>
          <cell r="N165"/>
        </row>
        <row r="166">
          <cell r="D166"/>
          <cell r="N166"/>
        </row>
        <row r="167">
          <cell r="D167"/>
          <cell r="N167"/>
        </row>
        <row r="168">
          <cell r="D168"/>
          <cell r="N168"/>
        </row>
        <row r="169">
          <cell r="D169"/>
          <cell r="N169"/>
        </row>
        <row r="170">
          <cell r="D170"/>
          <cell r="N170"/>
        </row>
        <row r="171">
          <cell r="D171"/>
          <cell r="N171"/>
        </row>
        <row r="172">
          <cell r="D172"/>
          <cell r="N172"/>
        </row>
        <row r="173">
          <cell r="D173"/>
          <cell r="N173"/>
        </row>
        <row r="174">
          <cell r="D174"/>
          <cell r="N174"/>
        </row>
        <row r="175">
          <cell r="D175"/>
          <cell r="N175"/>
        </row>
        <row r="176">
          <cell r="D176"/>
          <cell r="N176"/>
        </row>
        <row r="177">
          <cell r="D177"/>
          <cell r="N177"/>
        </row>
        <row r="178">
          <cell r="D178"/>
          <cell r="N178"/>
        </row>
        <row r="179">
          <cell r="D179"/>
          <cell r="N179"/>
        </row>
        <row r="180">
          <cell r="D180"/>
          <cell r="N180"/>
        </row>
        <row r="181">
          <cell r="D181"/>
          <cell r="N181"/>
        </row>
        <row r="182">
          <cell r="D182"/>
          <cell r="N182"/>
        </row>
        <row r="183">
          <cell r="D183"/>
          <cell r="N183"/>
        </row>
        <row r="184">
          <cell r="D184"/>
          <cell r="N184"/>
        </row>
        <row r="185">
          <cell r="D185"/>
          <cell r="N185"/>
        </row>
        <row r="186">
          <cell r="D186"/>
          <cell r="N186"/>
        </row>
        <row r="187">
          <cell r="D187"/>
          <cell r="N187"/>
        </row>
        <row r="188">
          <cell r="D188"/>
          <cell r="N188"/>
        </row>
        <row r="189">
          <cell r="D189"/>
          <cell r="N189"/>
        </row>
        <row r="190">
          <cell r="D190"/>
          <cell r="N190"/>
        </row>
        <row r="191">
          <cell r="D191"/>
          <cell r="N191"/>
        </row>
        <row r="192">
          <cell r="D192"/>
          <cell r="N192"/>
        </row>
        <row r="193">
          <cell r="D193"/>
          <cell r="N193"/>
        </row>
        <row r="194">
          <cell r="D194"/>
          <cell r="N194"/>
        </row>
        <row r="195">
          <cell r="D195"/>
          <cell r="N195"/>
        </row>
        <row r="196">
          <cell r="D196"/>
          <cell r="N196"/>
        </row>
        <row r="197">
          <cell r="D197"/>
          <cell r="N197"/>
        </row>
        <row r="198">
          <cell r="D198"/>
          <cell r="N198"/>
        </row>
        <row r="199">
          <cell r="D199"/>
          <cell r="N199"/>
        </row>
        <row r="200">
          <cell r="D200"/>
          <cell r="N200"/>
        </row>
        <row r="201">
          <cell r="D201"/>
          <cell r="N201"/>
        </row>
        <row r="202">
          <cell r="D202"/>
          <cell r="N202"/>
        </row>
        <row r="203">
          <cell r="D203"/>
          <cell r="N203"/>
        </row>
        <row r="204">
          <cell r="D204"/>
          <cell r="N204"/>
        </row>
        <row r="205">
          <cell r="D205"/>
          <cell r="N205"/>
        </row>
        <row r="206">
          <cell r="D206"/>
          <cell r="N206"/>
        </row>
        <row r="207">
          <cell r="D207"/>
          <cell r="N207"/>
        </row>
        <row r="208">
          <cell r="D208"/>
          <cell r="N208"/>
        </row>
        <row r="209">
          <cell r="D209"/>
          <cell r="N209"/>
        </row>
        <row r="210">
          <cell r="D210"/>
          <cell r="N210"/>
        </row>
        <row r="211">
          <cell r="D211"/>
          <cell r="N211"/>
        </row>
        <row r="212">
          <cell r="D212"/>
          <cell r="N212"/>
        </row>
        <row r="213">
          <cell r="D213"/>
          <cell r="N213"/>
        </row>
        <row r="214">
          <cell r="D214"/>
          <cell r="N214"/>
        </row>
        <row r="215">
          <cell r="D215"/>
          <cell r="N215"/>
        </row>
        <row r="216">
          <cell r="D216"/>
          <cell r="N216"/>
        </row>
        <row r="217">
          <cell r="D217"/>
          <cell r="N217"/>
        </row>
        <row r="218">
          <cell r="D218"/>
          <cell r="N218"/>
        </row>
        <row r="219">
          <cell r="D219"/>
          <cell r="N219"/>
        </row>
        <row r="220">
          <cell r="D220"/>
          <cell r="N220"/>
        </row>
        <row r="221">
          <cell r="D221"/>
          <cell r="N221"/>
        </row>
        <row r="222">
          <cell r="D222"/>
          <cell r="N222"/>
        </row>
        <row r="223">
          <cell r="D223"/>
          <cell r="N223"/>
        </row>
        <row r="224">
          <cell r="D224"/>
          <cell r="N224"/>
        </row>
        <row r="225">
          <cell r="D225"/>
          <cell r="N225"/>
        </row>
        <row r="226">
          <cell r="D226"/>
          <cell r="N226"/>
        </row>
        <row r="227">
          <cell r="D227"/>
          <cell r="N227"/>
        </row>
        <row r="228">
          <cell r="D228"/>
          <cell r="N228"/>
        </row>
        <row r="229">
          <cell r="D229"/>
          <cell r="N229"/>
        </row>
        <row r="230">
          <cell r="D230"/>
          <cell r="N230"/>
        </row>
        <row r="231">
          <cell r="D231"/>
          <cell r="N231"/>
        </row>
        <row r="232">
          <cell r="D232"/>
          <cell r="N232"/>
        </row>
        <row r="233">
          <cell r="D233"/>
          <cell r="N233"/>
        </row>
        <row r="234">
          <cell r="D234"/>
          <cell r="N234"/>
        </row>
        <row r="235">
          <cell r="D235"/>
          <cell r="N235"/>
        </row>
        <row r="236">
          <cell r="D236"/>
          <cell r="N236"/>
        </row>
        <row r="237">
          <cell r="D237"/>
          <cell r="N237"/>
        </row>
        <row r="238">
          <cell r="D238"/>
          <cell r="N238"/>
        </row>
        <row r="239">
          <cell r="D239"/>
          <cell r="N239"/>
        </row>
        <row r="240">
          <cell r="D240"/>
          <cell r="N240"/>
        </row>
        <row r="241">
          <cell r="D241"/>
          <cell r="N241"/>
        </row>
        <row r="242">
          <cell r="D242"/>
          <cell r="N242"/>
        </row>
        <row r="243">
          <cell r="D243"/>
          <cell r="N243"/>
        </row>
        <row r="244">
          <cell r="D244"/>
          <cell r="N244"/>
        </row>
        <row r="245">
          <cell r="D245"/>
          <cell r="N245"/>
        </row>
        <row r="246">
          <cell r="D246"/>
          <cell r="N246"/>
        </row>
        <row r="247">
          <cell r="D247"/>
          <cell r="N247"/>
        </row>
        <row r="248">
          <cell r="D248"/>
          <cell r="N248"/>
        </row>
        <row r="249">
          <cell r="D249"/>
          <cell r="N249"/>
        </row>
        <row r="250">
          <cell r="D250"/>
          <cell r="N250"/>
        </row>
        <row r="251">
          <cell r="D251"/>
          <cell r="N251"/>
        </row>
        <row r="252">
          <cell r="D252"/>
          <cell r="N252"/>
        </row>
        <row r="253">
          <cell r="D253"/>
          <cell r="N253"/>
        </row>
        <row r="254">
          <cell r="D254"/>
          <cell r="N254"/>
        </row>
        <row r="255">
          <cell r="D255"/>
          <cell r="N255"/>
        </row>
        <row r="256">
          <cell r="D256"/>
          <cell r="N256"/>
        </row>
        <row r="257">
          <cell r="D257"/>
          <cell r="N257"/>
        </row>
        <row r="258">
          <cell r="D258"/>
          <cell r="N258"/>
        </row>
        <row r="259">
          <cell r="D259"/>
          <cell r="N259"/>
        </row>
        <row r="260">
          <cell r="D260"/>
          <cell r="N260"/>
        </row>
        <row r="261">
          <cell r="D261"/>
          <cell r="N261"/>
        </row>
        <row r="262">
          <cell r="D262"/>
          <cell r="N262"/>
        </row>
        <row r="263">
          <cell r="D263"/>
          <cell r="N263"/>
        </row>
        <row r="264">
          <cell r="D264"/>
          <cell r="N264"/>
        </row>
        <row r="265">
          <cell r="D265"/>
          <cell r="N265"/>
        </row>
        <row r="266">
          <cell r="D266"/>
          <cell r="N266"/>
        </row>
        <row r="267">
          <cell r="D267"/>
          <cell r="N267"/>
        </row>
        <row r="268">
          <cell r="D268"/>
          <cell r="N268"/>
        </row>
        <row r="269">
          <cell r="D269"/>
          <cell r="N269"/>
        </row>
        <row r="270">
          <cell r="D270"/>
          <cell r="N270"/>
        </row>
        <row r="271">
          <cell r="D271"/>
          <cell r="N271"/>
        </row>
        <row r="272">
          <cell r="D272"/>
          <cell r="N272"/>
        </row>
        <row r="273">
          <cell r="D273"/>
          <cell r="N273"/>
        </row>
        <row r="274">
          <cell r="D274"/>
          <cell r="N274"/>
        </row>
        <row r="275">
          <cell r="D275"/>
          <cell r="N275"/>
        </row>
        <row r="276">
          <cell r="D276"/>
          <cell r="N276"/>
        </row>
        <row r="277">
          <cell r="D277"/>
          <cell r="N277"/>
        </row>
        <row r="278">
          <cell r="D278"/>
          <cell r="N278"/>
        </row>
        <row r="279">
          <cell r="D279"/>
          <cell r="N279"/>
        </row>
        <row r="280">
          <cell r="D280"/>
          <cell r="N280"/>
        </row>
        <row r="281">
          <cell r="D281"/>
          <cell r="N281"/>
        </row>
        <row r="282">
          <cell r="D282"/>
          <cell r="N282"/>
        </row>
        <row r="283">
          <cell r="D283"/>
          <cell r="N283"/>
        </row>
        <row r="284">
          <cell r="D284"/>
          <cell r="N284"/>
        </row>
        <row r="285">
          <cell r="D285"/>
          <cell r="N285"/>
        </row>
        <row r="286">
          <cell r="D286"/>
          <cell r="N286"/>
        </row>
        <row r="287">
          <cell r="D287"/>
          <cell r="N287"/>
        </row>
        <row r="288">
          <cell r="D288"/>
          <cell r="N288"/>
        </row>
        <row r="289">
          <cell r="D289"/>
          <cell r="N289"/>
        </row>
        <row r="290">
          <cell r="D290"/>
          <cell r="N290"/>
        </row>
        <row r="291">
          <cell r="D291"/>
          <cell r="N291"/>
        </row>
        <row r="292">
          <cell r="D292"/>
          <cell r="N292"/>
        </row>
        <row r="293">
          <cell r="D293"/>
          <cell r="N293"/>
        </row>
        <row r="294">
          <cell r="D294"/>
          <cell r="N294"/>
        </row>
        <row r="295">
          <cell r="D295"/>
          <cell r="N295"/>
        </row>
        <row r="296">
          <cell r="D296"/>
          <cell r="N296"/>
        </row>
        <row r="297">
          <cell r="D297"/>
          <cell r="N297"/>
        </row>
        <row r="298">
          <cell r="D298"/>
          <cell r="N298"/>
        </row>
        <row r="299">
          <cell r="D299"/>
          <cell r="N299"/>
        </row>
        <row r="300">
          <cell r="D300"/>
          <cell r="N300"/>
        </row>
        <row r="301">
          <cell r="D301"/>
          <cell r="N301"/>
        </row>
        <row r="302">
          <cell r="D302"/>
          <cell r="N302"/>
        </row>
        <row r="303">
          <cell r="D303"/>
          <cell r="N303"/>
        </row>
        <row r="304">
          <cell r="D304"/>
          <cell r="N304"/>
        </row>
        <row r="305">
          <cell r="D305"/>
          <cell r="N305"/>
        </row>
        <row r="306">
          <cell r="D306"/>
          <cell r="N306"/>
        </row>
        <row r="307">
          <cell r="D307"/>
          <cell r="N307"/>
        </row>
        <row r="308">
          <cell r="D308"/>
          <cell r="N308"/>
        </row>
        <row r="309">
          <cell r="D309"/>
          <cell r="N309"/>
        </row>
        <row r="310">
          <cell r="D310"/>
          <cell r="N310"/>
        </row>
        <row r="311">
          <cell r="D311"/>
          <cell r="N311"/>
        </row>
        <row r="312">
          <cell r="D312"/>
          <cell r="N312"/>
        </row>
        <row r="313">
          <cell r="D313"/>
          <cell r="N313"/>
        </row>
        <row r="314">
          <cell r="D314"/>
          <cell r="N314"/>
        </row>
        <row r="315">
          <cell r="D315"/>
          <cell r="N315"/>
        </row>
        <row r="316">
          <cell r="D316"/>
          <cell r="N316"/>
        </row>
        <row r="317">
          <cell r="D317"/>
          <cell r="N317"/>
        </row>
        <row r="318">
          <cell r="D318"/>
          <cell r="N318"/>
        </row>
        <row r="319">
          <cell r="D319"/>
          <cell r="N319"/>
        </row>
        <row r="320">
          <cell r="D320"/>
          <cell r="N320"/>
        </row>
        <row r="321">
          <cell r="D321"/>
          <cell r="N321"/>
        </row>
        <row r="322">
          <cell r="D322"/>
          <cell r="N322"/>
        </row>
        <row r="323">
          <cell r="D323"/>
          <cell r="N323"/>
        </row>
        <row r="324">
          <cell r="D324"/>
          <cell r="N324"/>
        </row>
        <row r="325">
          <cell r="D325"/>
          <cell r="N325"/>
        </row>
        <row r="326">
          <cell r="D326"/>
          <cell r="N326"/>
        </row>
        <row r="327">
          <cell r="D327"/>
          <cell r="N327"/>
        </row>
        <row r="328">
          <cell r="D328"/>
          <cell r="N328"/>
        </row>
        <row r="329">
          <cell r="D329"/>
          <cell r="N329"/>
        </row>
        <row r="330">
          <cell r="D330"/>
          <cell r="N330"/>
        </row>
        <row r="331">
          <cell r="D331"/>
          <cell r="N331"/>
        </row>
        <row r="332">
          <cell r="D332"/>
          <cell r="N332"/>
        </row>
        <row r="333">
          <cell r="D333"/>
          <cell r="N333"/>
        </row>
        <row r="334">
          <cell r="D334"/>
          <cell r="N334"/>
        </row>
        <row r="335">
          <cell r="D335"/>
          <cell r="N335"/>
        </row>
        <row r="336">
          <cell r="D336"/>
          <cell r="N336"/>
        </row>
        <row r="337">
          <cell r="D337"/>
          <cell r="N337"/>
        </row>
        <row r="338">
          <cell r="D338"/>
          <cell r="N338"/>
        </row>
        <row r="339">
          <cell r="D339"/>
          <cell r="N339"/>
        </row>
        <row r="340">
          <cell r="D340"/>
          <cell r="N340"/>
        </row>
        <row r="341">
          <cell r="D341"/>
          <cell r="N341"/>
        </row>
        <row r="342">
          <cell r="D342"/>
          <cell r="N342"/>
        </row>
        <row r="343">
          <cell r="D343"/>
          <cell r="N343"/>
        </row>
        <row r="344">
          <cell r="D344"/>
          <cell r="N344"/>
        </row>
        <row r="345">
          <cell r="D345"/>
          <cell r="N345"/>
        </row>
        <row r="346">
          <cell r="D346"/>
          <cell r="N346"/>
        </row>
        <row r="347">
          <cell r="D347"/>
          <cell r="N347"/>
        </row>
        <row r="348">
          <cell r="D348"/>
          <cell r="N348"/>
        </row>
        <row r="349">
          <cell r="D349"/>
          <cell r="N349"/>
        </row>
        <row r="350">
          <cell r="D350"/>
          <cell r="N350"/>
        </row>
        <row r="351">
          <cell r="D351"/>
          <cell r="N351"/>
        </row>
        <row r="352">
          <cell r="D352"/>
          <cell r="N352"/>
        </row>
        <row r="353">
          <cell r="D353"/>
          <cell r="N353"/>
        </row>
        <row r="354">
          <cell r="D354"/>
          <cell r="N354"/>
        </row>
        <row r="355">
          <cell r="D355"/>
          <cell r="N355"/>
        </row>
        <row r="356">
          <cell r="D356"/>
          <cell r="N356"/>
        </row>
        <row r="357">
          <cell r="D357"/>
          <cell r="N357"/>
        </row>
        <row r="358">
          <cell r="D358"/>
          <cell r="N358"/>
        </row>
        <row r="359">
          <cell r="D359"/>
          <cell r="N359"/>
        </row>
        <row r="360">
          <cell r="D360"/>
          <cell r="N360"/>
        </row>
        <row r="361">
          <cell r="D361"/>
          <cell r="N361"/>
        </row>
        <row r="362">
          <cell r="D362"/>
          <cell r="N362"/>
        </row>
        <row r="363">
          <cell r="D363"/>
          <cell r="N363"/>
        </row>
        <row r="364">
          <cell r="D364"/>
          <cell r="N364"/>
        </row>
        <row r="365">
          <cell r="D365"/>
          <cell r="N365"/>
        </row>
        <row r="366">
          <cell r="D366"/>
          <cell r="N366"/>
        </row>
        <row r="367">
          <cell r="D367"/>
          <cell r="N367"/>
        </row>
        <row r="368">
          <cell r="D368"/>
          <cell r="N368"/>
        </row>
        <row r="369">
          <cell r="D369"/>
          <cell r="N369"/>
        </row>
        <row r="370">
          <cell r="D370"/>
          <cell r="N370"/>
        </row>
        <row r="371">
          <cell r="D371"/>
          <cell r="N371"/>
        </row>
        <row r="372">
          <cell r="D372"/>
          <cell r="N372"/>
        </row>
        <row r="373">
          <cell r="D373"/>
          <cell r="N373"/>
        </row>
        <row r="374">
          <cell r="D374"/>
          <cell r="N374"/>
        </row>
        <row r="375">
          <cell r="D375"/>
          <cell r="N375"/>
        </row>
        <row r="376">
          <cell r="D376"/>
          <cell r="N376"/>
        </row>
        <row r="377">
          <cell r="D377"/>
          <cell r="N377"/>
        </row>
        <row r="378">
          <cell r="D378"/>
          <cell r="N378"/>
        </row>
        <row r="379">
          <cell r="D379"/>
          <cell r="N379"/>
        </row>
        <row r="380">
          <cell r="D380"/>
          <cell r="N380"/>
        </row>
        <row r="381">
          <cell r="D381"/>
          <cell r="N381"/>
        </row>
        <row r="382">
          <cell r="D382"/>
          <cell r="N382"/>
        </row>
        <row r="383">
          <cell r="D383"/>
          <cell r="N383"/>
        </row>
        <row r="384">
          <cell r="D384"/>
          <cell r="N384"/>
        </row>
        <row r="385">
          <cell r="D385"/>
          <cell r="N385"/>
        </row>
        <row r="386">
          <cell r="D386"/>
          <cell r="N386"/>
        </row>
        <row r="387">
          <cell r="D387"/>
          <cell r="N387"/>
        </row>
        <row r="388">
          <cell r="D388"/>
          <cell r="N388"/>
        </row>
        <row r="389">
          <cell r="D389"/>
          <cell r="N389"/>
        </row>
        <row r="390">
          <cell r="D390"/>
          <cell r="N390"/>
        </row>
        <row r="391">
          <cell r="D391"/>
          <cell r="N391"/>
        </row>
        <row r="392">
          <cell r="D392"/>
          <cell r="N392"/>
        </row>
        <row r="393">
          <cell r="D393"/>
          <cell r="N393"/>
        </row>
        <row r="394">
          <cell r="D394"/>
          <cell r="N394"/>
        </row>
        <row r="395">
          <cell r="D395"/>
          <cell r="N395"/>
        </row>
        <row r="396">
          <cell r="D396"/>
          <cell r="N396"/>
        </row>
        <row r="397">
          <cell r="D397"/>
          <cell r="N397"/>
        </row>
        <row r="398">
          <cell r="D398"/>
          <cell r="N398"/>
        </row>
        <row r="399">
          <cell r="D399"/>
          <cell r="N399"/>
        </row>
        <row r="400">
          <cell r="D400"/>
          <cell r="N400"/>
        </row>
        <row r="401">
          <cell r="D401"/>
          <cell r="N401"/>
        </row>
        <row r="402">
          <cell r="D402"/>
          <cell r="N402"/>
        </row>
        <row r="403">
          <cell r="D403"/>
          <cell r="N403"/>
        </row>
        <row r="404">
          <cell r="D404"/>
          <cell r="N404"/>
        </row>
        <row r="405">
          <cell r="D405"/>
          <cell r="N405"/>
        </row>
        <row r="406">
          <cell r="D406"/>
          <cell r="N406"/>
        </row>
        <row r="407">
          <cell r="D407"/>
          <cell r="N407"/>
        </row>
        <row r="408">
          <cell r="D408"/>
          <cell r="N408"/>
        </row>
        <row r="409">
          <cell r="D409"/>
          <cell r="N409"/>
        </row>
        <row r="410">
          <cell r="D410"/>
          <cell r="N410"/>
        </row>
        <row r="411">
          <cell r="D411"/>
          <cell r="N411"/>
        </row>
        <row r="412">
          <cell r="D412"/>
          <cell r="N412"/>
        </row>
        <row r="413">
          <cell r="D413"/>
          <cell r="N413"/>
        </row>
        <row r="414">
          <cell r="D414"/>
          <cell r="N414"/>
        </row>
        <row r="415">
          <cell r="D415"/>
          <cell r="N415"/>
        </row>
        <row r="416">
          <cell r="D416"/>
          <cell r="N416"/>
        </row>
        <row r="417">
          <cell r="D417"/>
          <cell r="N417"/>
        </row>
        <row r="418">
          <cell r="D418"/>
          <cell r="N418"/>
        </row>
        <row r="419">
          <cell r="D419"/>
          <cell r="N419"/>
        </row>
        <row r="420">
          <cell r="D420"/>
          <cell r="N420"/>
        </row>
        <row r="421">
          <cell r="D421"/>
          <cell r="N421"/>
        </row>
        <row r="422">
          <cell r="D422"/>
          <cell r="N422"/>
        </row>
        <row r="423">
          <cell r="D423"/>
          <cell r="N423"/>
        </row>
        <row r="424">
          <cell r="D424"/>
          <cell r="N424"/>
        </row>
        <row r="425">
          <cell r="D425"/>
          <cell r="N425"/>
        </row>
        <row r="426">
          <cell r="D426"/>
          <cell r="N426"/>
        </row>
        <row r="427">
          <cell r="D427"/>
          <cell r="N427"/>
        </row>
        <row r="428">
          <cell r="D428"/>
          <cell r="N428"/>
        </row>
        <row r="429">
          <cell r="D429"/>
          <cell r="N429"/>
        </row>
        <row r="430">
          <cell r="D430"/>
          <cell r="N430"/>
        </row>
        <row r="431">
          <cell r="D431"/>
          <cell r="N431"/>
        </row>
        <row r="432">
          <cell r="D432"/>
          <cell r="N432"/>
        </row>
        <row r="433">
          <cell r="D433"/>
          <cell r="N433"/>
        </row>
        <row r="434">
          <cell r="D434"/>
          <cell r="N434"/>
        </row>
        <row r="435">
          <cell r="D435"/>
          <cell r="N435"/>
        </row>
        <row r="436">
          <cell r="D436"/>
          <cell r="N436"/>
        </row>
        <row r="437">
          <cell r="D437"/>
          <cell r="N437"/>
        </row>
        <row r="438">
          <cell r="D438"/>
          <cell r="N438"/>
        </row>
        <row r="439">
          <cell r="D439"/>
          <cell r="N439"/>
        </row>
        <row r="440">
          <cell r="D440"/>
          <cell r="N440"/>
        </row>
        <row r="441">
          <cell r="D441"/>
          <cell r="N441"/>
        </row>
        <row r="442">
          <cell r="D442"/>
          <cell r="N442"/>
        </row>
        <row r="443">
          <cell r="D443"/>
          <cell r="N443"/>
        </row>
        <row r="444">
          <cell r="D444"/>
          <cell r="N444"/>
        </row>
        <row r="445">
          <cell r="D445"/>
          <cell r="N445"/>
        </row>
        <row r="446">
          <cell r="D446"/>
          <cell r="N446"/>
        </row>
        <row r="447">
          <cell r="D447"/>
          <cell r="N447"/>
        </row>
        <row r="448">
          <cell r="D448"/>
          <cell r="N448"/>
        </row>
        <row r="449">
          <cell r="D449"/>
          <cell r="N449"/>
        </row>
        <row r="450">
          <cell r="D450"/>
          <cell r="N450"/>
        </row>
        <row r="451">
          <cell r="D451"/>
          <cell r="N451"/>
        </row>
        <row r="452">
          <cell r="D452"/>
          <cell r="N452"/>
        </row>
        <row r="453">
          <cell r="D453"/>
          <cell r="N453"/>
        </row>
        <row r="454">
          <cell r="D454"/>
          <cell r="N454"/>
        </row>
        <row r="455">
          <cell r="D455"/>
          <cell r="N455"/>
        </row>
        <row r="456">
          <cell r="D456"/>
          <cell r="N456"/>
        </row>
        <row r="457">
          <cell r="D457"/>
          <cell r="N457"/>
        </row>
        <row r="458">
          <cell r="D458"/>
          <cell r="N458"/>
        </row>
        <row r="459">
          <cell r="D459"/>
          <cell r="N459"/>
        </row>
        <row r="460">
          <cell r="D460"/>
          <cell r="N460"/>
        </row>
        <row r="461">
          <cell r="D461"/>
          <cell r="N461"/>
        </row>
        <row r="462">
          <cell r="D462"/>
          <cell r="N462"/>
        </row>
        <row r="463">
          <cell r="D463"/>
          <cell r="N463"/>
        </row>
        <row r="464">
          <cell r="D464"/>
          <cell r="N464"/>
        </row>
        <row r="465">
          <cell r="D465"/>
          <cell r="N465"/>
        </row>
        <row r="466">
          <cell r="D466"/>
          <cell r="N466"/>
        </row>
        <row r="467">
          <cell r="D467"/>
          <cell r="N467"/>
        </row>
        <row r="468">
          <cell r="D468"/>
          <cell r="N468"/>
        </row>
        <row r="469">
          <cell r="D469"/>
          <cell r="N469"/>
        </row>
        <row r="470">
          <cell r="D470"/>
          <cell r="N470"/>
        </row>
        <row r="471">
          <cell r="D471"/>
          <cell r="N471"/>
        </row>
        <row r="472">
          <cell r="D472"/>
          <cell r="N472"/>
        </row>
        <row r="473">
          <cell r="D473"/>
          <cell r="N473"/>
        </row>
        <row r="474">
          <cell r="D474"/>
          <cell r="N474"/>
        </row>
        <row r="475">
          <cell r="D475"/>
          <cell r="N475"/>
        </row>
        <row r="476">
          <cell r="D476"/>
          <cell r="N476"/>
        </row>
        <row r="477">
          <cell r="D477"/>
          <cell r="N477"/>
        </row>
        <row r="478">
          <cell r="D478"/>
          <cell r="N478"/>
        </row>
        <row r="479">
          <cell r="D479"/>
          <cell r="N479"/>
        </row>
        <row r="480">
          <cell r="D480"/>
          <cell r="N480"/>
        </row>
        <row r="481">
          <cell r="D481"/>
          <cell r="N481"/>
        </row>
        <row r="482">
          <cell r="D482"/>
          <cell r="N482"/>
        </row>
        <row r="483">
          <cell r="D483"/>
          <cell r="N483"/>
        </row>
        <row r="484">
          <cell r="D484"/>
          <cell r="N484"/>
        </row>
        <row r="485">
          <cell r="D485"/>
          <cell r="N485"/>
        </row>
        <row r="486">
          <cell r="D486"/>
          <cell r="N486"/>
        </row>
        <row r="487">
          <cell r="D487"/>
          <cell r="N487"/>
        </row>
        <row r="488">
          <cell r="D488"/>
          <cell r="N488"/>
        </row>
        <row r="489">
          <cell r="D489"/>
          <cell r="N489"/>
        </row>
        <row r="490">
          <cell r="D490"/>
          <cell r="N490"/>
        </row>
        <row r="491">
          <cell r="D491"/>
          <cell r="N491"/>
        </row>
        <row r="492">
          <cell r="D492"/>
          <cell r="N492"/>
        </row>
        <row r="493">
          <cell r="D493"/>
          <cell r="N493"/>
        </row>
        <row r="494">
          <cell r="D494"/>
          <cell r="N494"/>
        </row>
        <row r="495">
          <cell r="D495"/>
          <cell r="N495"/>
        </row>
        <row r="496">
          <cell r="D496"/>
          <cell r="N496"/>
        </row>
        <row r="497">
          <cell r="D497"/>
          <cell r="N497"/>
        </row>
        <row r="498">
          <cell r="D498"/>
          <cell r="N498"/>
        </row>
        <row r="499">
          <cell r="D499"/>
          <cell r="N499"/>
        </row>
        <row r="500">
          <cell r="D500"/>
          <cell r="N500"/>
        </row>
        <row r="501">
          <cell r="D501"/>
          <cell r="N501"/>
        </row>
        <row r="502">
          <cell r="D502"/>
          <cell r="N502"/>
        </row>
        <row r="503">
          <cell r="D503"/>
          <cell r="N503"/>
        </row>
        <row r="504">
          <cell r="D504"/>
          <cell r="N504"/>
        </row>
        <row r="505">
          <cell r="D505"/>
          <cell r="N505"/>
        </row>
        <row r="506">
          <cell r="D506"/>
          <cell r="N506"/>
        </row>
        <row r="507">
          <cell r="D507"/>
          <cell r="N507"/>
        </row>
        <row r="508">
          <cell r="D508"/>
          <cell r="N508"/>
        </row>
        <row r="509">
          <cell r="D509"/>
          <cell r="N509"/>
        </row>
        <row r="510">
          <cell r="D510"/>
          <cell r="N510"/>
        </row>
        <row r="511">
          <cell r="D511"/>
          <cell r="N511"/>
        </row>
        <row r="512">
          <cell r="D512"/>
          <cell r="N512"/>
        </row>
        <row r="513">
          <cell r="D513"/>
          <cell r="N513"/>
        </row>
        <row r="514">
          <cell r="D514"/>
          <cell r="N514"/>
        </row>
        <row r="515">
          <cell r="D515"/>
          <cell r="N515"/>
        </row>
        <row r="516">
          <cell r="D516"/>
          <cell r="N516"/>
        </row>
        <row r="517">
          <cell r="D517"/>
          <cell r="N517"/>
        </row>
        <row r="518">
          <cell r="D518"/>
          <cell r="N518"/>
        </row>
        <row r="519">
          <cell r="D519"/>
          <cell r="N519"/>
        </row>
        <row r="520">
          <cell r="D520"/>
          <cell r="N520"/>
        </row>
        <row r="521">
          <cell r="D521"/>
          <cell r="N521"/>
        </row>
        <row r="522">
          <cell r="D522"/>
          <cell r="N522"/>
        </row>
        <row r="523">
          <cell r="D523"/>
          <cell r="N523"/>
        </row>
        <row r="524">
          <cell r="D524"/>
          <cell r="N524"/>
        </row>
        <row r="525">
          <cell r="D525"/>
          <cell r="N525"/>
        </row>
        <row r="526">
          <cell r="D526"/>
          <cell r="N526"/>
        </row>
        <row r="527">
          <cell r="D527"/>
          <cell r="N527"/>
        </row>
        <row r="528">
          <cell r="D528"/>
          <cell r="N528"/>
        </row>
        <row r="529">
          <cell r="D529"/>
          <cell r="N529"/>
        </row>
        <row r="530">
          <cell r="D530"/>
          <cell r="N530"/>
        </row>
        <row r="531">
          <cell r="D531"/>
          <cell r="N531"/>
        </row>
        <row r="532">
          <cell r="D532"/>
          <cell r="N532"/>
        </row>
        <row r="533">
          <cell r="D533"/>
          <cell r="N533"/>
        </row>
        <row r="534">
          <cell r="D534"/>
          <cell r="N534"/>
        </row>
        <row r="535">
          <cell r="D535"/>
          <cell r="N535"/>
        </row>
        <row r="536">
          <cell r="D536"/>
          <cell r="N536"/>
        </row>
        <row r="537">
          <cell r="D537"/>
          <cell r="N537"/>
        </row>
        <row r="538">
          <cell r="D538"/>
          <cell r="N538"/>
        </row>
        <row r="539">
          <cell r="D539"/>
          <cell r="N539"/>
        </row>
        <row r="540">
          <cell r="D540"/>
          <cell r="N540"/>
        </row>
        <row r="541">
          <cell r="D541"/>
          <cell r="N541"/>
        </row>
        <row r="542">
          <cell r="D542"/>
          <cell r="N542"/>
        </row>
        <row r="543">
          <cell r="D543"/>
          <cell r="N543"/>
        </row>
        <row r="544">
          <cell r="D544"/>
          <cell r="N544"/>
        </row>
        <row r="545">
          <cell r="D545"/>
          <cell r="N545"/>
        </row>
        <row r="546">
          <cell r="D546"/>
          <cell r="N546"/>
        </row>
        <row r="547">
          <cell r="D547"/>
          <cell r="N547"/>
        </row>
        <row r="548">
          <cell r="D548"/>
          <cell r="N548"/>
        </row>
        <row r="549">
          <cell r="D549"/>
          <cell r="N549"/>
        </row>
        <row r="550">
          <cell r="D550"/>
          <cell r="N550"/>
        </row>
        <row r="551">
          <cell r="D551"/>
          <cell r="N551"/>
        </row>
        <row r="552">
          <cell r="D552"/>
          <cell r="N552"/>
        </row>
        <row r="553">
          <cell r="D553"/>
          <cell r="N553"/>
        </row>
        <row r="554">
          <cell r="D554"/>
          <cell r="N554"/>
        </row>
        <row r="555">
          <cell r="D555"/>
          <cell r="N555"/>
        </row>
        <row r="556">
          <cell r="D556"/>
          <cell r="N556"/>
        </row>
        <row r="557">
          <cell r="D557"/>
          <cell r="N557"/>
        </row>
        <row r="558">
          <cell r="D558"/>
          <cell r="N558"/>
        </row>
        <row r="559">
          <cell r="D559"/>
          <cell r="N559"/>
        </row>
        <row r="560">
          <cell r="D560"/>
          <cell r="N560"/>
        </row>
        <row r="561">
          <cell r="D561"/>
          <cell r="N561"/>
        </row>
        <row r="562">
          <cell r="D562"/>
          <cell r="N562"/>
        </row>
        <row r="563">
          <cell r="D563"/>
          <cell r="N563"/>
        </row>
        <row r="564">
          <cell r="D564"/>
          <cell r="N564"/>
        </row>
        <row r="565">
          <cell r="D565"/>
          <cell r="N565"/>
        </row>
        <row r="566">
          <cell r="D566"/>
          <cell r="N566"/>
        </row>
        <row r="567">
          <cell r="D567"/>
          <cell r="N567"/>
        </row>
        <row r="568">
          <cell r="D568"/>
          <cell r="N568"/>
        </row>
        <row r="569">
          <cell r="D569"/>
          <cell r="N569"/>
        </row>
        <row r="570">
          <cell r="D570"/>
          <cell r="N570"/>
        </row>
        <row r="571">
          <cell r="D571"/>
          <cell r="N571"/>
        </row>
        <row r="572">
          <cell r="D572"/>
          <cell r="N572"/>
        </row>
        <row r="573">
          <cell r="D573"/>
          <cell r="N573"/>
        </row>
        <row r="574">
          <cell r="D574"/>
          <cell r="N574"/>
        </row>
        <row r="575">
          <cell r="D575"/>
          <cell r="N575"/>
        </row>
        <row r="576">
          <cell r="D576"/>
          <cell r="N576"/>
        </row>
        <row r="577">
          <cell r="D577"/>
          <cell r="N577"/>
        </row>
        <row r="578">
          <cell r="D578"/>
          <cell r="N578"/>
        </row>
        <row r="579">
          <cell r="D579"/>
          <cell r="N579"/>
        </row>
        <row r="580">
          <cell r="D580"/>
          <cell r="N580"/>
        </row>
        <row r="581">
          <cell r="D581"/>
          <cell r="N581"/>
        </row>
        <row r="582">
          <cell r="D582"/>
          <cell r="N582"/>
        </row>
        <row r="583">
          <cell r="D583"/>
          <cell r="N583"/>
        </row>
        <row r="584">
          <cell r="D584"/>
          <cell r="N584"/>
        </row>
        <row r="585">
          <cell r="D585"/>
          <cell r="N585"/>
        </row>
        <row r="586">
          <cell r="D586"/>
          <cell r="N586"/>
        </row>
        <row r="587">
          <cell r="D587"/>
          <cell r="N587"/>
        </row>
        <row r="588">
          <cell r="D588"/>
          <cell r="N588"/>
        </row>
        <row r="589">
          <cell r="D589"/>
          <cell r="N589"/>
        </row>
        <row r="590">
          <cell r="D590"/>
          <cell r="N590"/>
        </row>
        <row r="591">
          <cell r="D591"/>
          <cell r="N591"/>
        </row>
        <row r="592">
          <cell r="D592"/>
          <cell r="N592"/>
        </row>
        <row r="593">
          <cell r="D593"/>
          <cell r="N593"/>
        </row>
        <row r="594">
          <cell r="D594"/>
          <cell r="N594"/>
        </row>
        <row r="595">
          <cell r="D595"/>
          <cell r="N595"/>
        </row>
        <row r="596">
          <cell r="D596"/>
          <cell r="N596"/>
        </row>
        <row r="597">
          <cell r="D597"/>
          <cell r="N597"/>
        </row>
        <row r="598">
          <cell r="D598"/>
          <cell r="N598"/>
        </row>
        <row r="599">
          <cell r="D599"/>
          <cell r="N599"/>
        </row>
        <row r="600">
          <cell r="D600"/>
          <cell r="N600"/>
        </row>
        <row r="601">
          <cell r="D601"/>
          <cell r="N601"/>
        </row>
        <row r="602">
          <cell r="D602"/>
          <cell r="N602"/>
        </row>
        <row r="603">
          <cell r="D603"/>
          <cell r="N603"/>
        </row>
        <row r="604">
          <cell r="D604"/>
          <cell r="N604"/>
        </row>
        <row r="605">
          <cell r="D605"/>
          <cell r="N605"/>
        </row>
        <row r="606">
          <cell r="D606"/>
          <cell r="N606"/>
        </row>
        <row r="607">
          <cell r="D607"/>
          <cell r="N607"/>
        </row>
        <row r="608">
          <cell r="D608"/>
          <cell r="N608"/>
        </row>
        <row r="609">
          <cell r="D609"/>
          <cell r="N609"/>
        </row>
        <row r="610">
          <cell r="D610"/>
          <cell r="N610"/>
        </row>
        <row r="611">
          <cell r="D611"/>
          <cell r="N611"/>
        </row>
        <row r="612">
          <cell r="D612"/>
          <cell r="N612"/>
        </row>
        <row r="613">
          <cell r="D613"/>
          <cell r="N613"/>
        </row>
        <row r="614">
          <cell r="D614"/>
          <cell r="N614"/>
        </row>
        <row r="615">
          <cell r="D615"/>
          <cell r="N615"/>
        </row>
        <row r="616">
          <cell r="D616"/>
          <cell r="N616"/>
        </row>
        <row r="617">
          <cell r="D617"/>
          <cell r="N617"/>
        </row>
        <row r="618">
          <cell r="D618"/>
          <cell r="N618"/>
        </row>
        <row r="619">
          <cell r="D619"/>
          <cell r="N619"/>
        </row>
        <row r="620">
          <cell r="D620"/>
          <cell r="N620"/>
        </row>
        <row r="621">
          <cell r="D621"/>
          <cell r="N621"/>
        </row>
        <row r="622">
          <cell r="D622"/>
          <cell r="N622"/>
        </row>
        <row r="623">
          <cell r="D623"/>
          <cell r="N623"/>
        </row>
        <row r="624">
          <cell r="D624"/>
          <cell r="N624"/>
        </row>
        <row r="625">
          <cell r="D625"/>
          <cell r="N625"/>
        </row>
        <row r="626">
          <cell r="D626"/>
          <cell r="N626"/>
        </row>
        <row r="627">
          <cell r="D627"/>
          <cell r="N627"/>
        </row>
        <row r="628">
          <cell r="D628"/>
          <cell r="N628"/>
        </row>
        <row r="629">
          <cell r="D629"/>
          <cell r="N629"/>
        </row>
        <row r="630">
          <cell r="D630"/>
          <cell r="N630"/>
        </row>
        <row r="631">
          <cell r="D631"/>
          <cell r="N631"/>
        </row>
        <row r="632">
          <cell r="D632"/>
          <cell r="N632"/>
        </row>
        <row r="633">
          <cell r="D633"/>
          <cell r="N633"/>
        </row>
        <row r="634">
          <cell r="D634"/>
          <cell r="N634"/>
        </row>
        <row r="635">
          <cell r="D635"/>
          <cell r="N635"/>
        </row>
        <row r="636">
          <cell r="D636"/>
          <cell r="N636"/>
        </row>
        <row r="637">
          <cell r="D637"/>
          <cell r="N637"/>
        </row>
        <row r="638">
          <cell r="D638"/>
          <cell r="N638"/>
        </row>
        <row r="639">
          <cell r="D639"/>
          <cell r="N639"/>
        </row>
        <row r="640">
          <cell r="D640"/>
          <cell r="N640"/>
        </row>
        <row r="641">
          <cell r="D641"/>
          <cell r="N641"/>
        </row>
        <row r="642">
          <cell r="D642"/>
          <cell r="N642"/>
        </row>
        <row r="643">
          <cell r="D643"/>
          <cell r="N643"/>
        </row>
        <row r="644">
          <cell r="D644"/>
          <cell r="N644"/>
        </row>
        <row r="645">
          <cell r="D645"/>
          <cell r="N645"/>
        </row>
        <row r="646">
          <cell r="D646"/>
          <cell r="N646"/>
        </row>
        <row r="647">
          <cell r="D647"/>
          <cell r="N647"/>
        </row>
        <row r="648">
          <cell r="D648"/>
          <cell r="N648"/>
        </row>
        <row r="649">
          <cell r="D649"/>
          <cell r="N649"/>
        </row>
        <row r="650">
          <cell r="D650"/>
          <cell r="N650"/>
        </row>
        <row r="651">
          <cell r="D651"/>
          <cell r="N651"/>
        </row>
        <row r="652">
          <cell r="D652"/>
          <cell r="N652"/>
        </row>
        <row r="653">
          <cell r="D653"/>
          <cell r="N653"/>
        </row>
        <row r="654">
          <cell r="D654"/>
          <cell r="N654"/>
        </row>
        <row r="655">
          <cell r="D655"/>
          <cell r="N655"/>
        </row>
        <row r="656">
          <cell r="D656"/>
          <cell r="N656"/>
        </row>
        <row r="657">
          <cell r="D657"/>
          <cell r="N657"/>
        </row>
        <row r="658">
          <cell r="D658"/>
          <cell r="N658"/>
        </row>
        <row r="659">
          <cell r="D659"/>
          <cell r="N659"/>
        </row>
        <row r="660">
          <cell r="D660"/>
          <cell r="N660"/>
        </row>
        <row r="661">
          <cell r="D661"/>
          <cell r="N661"/>
        </row>
        <row r="662">
          <cell r="D662"/>
          <cell r="N662"/>
        </row>
        <row r="663">
          <cell r="D663"/>
          <cell r="N663"/>
        </row>
        <row r="664">
          <cell r="D664"/>
          <cell r="N664"/>
        </row>
        <row r="665">
          <cell r="D665"/>
          <cell r="N665"/>
        </row>
        <row r="666">
          <cell r="D666"/>
          <cell r="N666"/>
        </row>
        <row r="667">
          <cell r="D667"/>
          <cell r="N667"/>
        </row>
        <row r="668">
          <cell r="D668"/>
          <cell r="N668"/>
        </row>
        <row r="669">
          <cell r="D669"/>
          <cell r="N669"/>
        </row>
        <row r="670">
          <cell r="D670"/>
          <cell r="N670"/>
        </row>
        <row r="671">
          <cell r="D671"/>
          <cell r="N671"/>
        </row>
        <row r="672">
          <cell r="D672"/>
          <cell r="N672"/>
        </row>
        <row r="673">
          <cell r="D673"/>
          <cell r="N673"/>
        </row>
        <row r="674">
          <cell r="D674"/>
          <cell r="N674"/>
        </row>
        <row r="675">
          <cell r="D675"/>
          <cell r="N675"/>
        </row>
        <row r="676">
          <cell r="D676"/>
          <cell r="N676"/>
        </row>
        <row r="677">
          <cell r="D677"/>
          <cell r="N677"/>
        </row>
        <row r="678">
          <cell r="D678"/>
          <cell r="N678"/>
        </row>
        <row r="679">
          <cell r="D679"/>
          <cell r="N679"/>
        </row>
        <row r="680">
          <cell r="D680"/>
          <cell r="N680"/>
        </row>
        <row r="681">
          <cell r="D681"/>
          <cell r="N681"/>
        </row>
        <row r="682">
          <cell r="D682"/>
          <cell r="N682"/>
        </row>
        <row r="683">
          <cell r="D683"/>
          <cell r="N683"/>
        </row>
        <row r="684">
          <cell r="D684"/>
          <cell r="N684"/>
        </row>
        <row r="685">
          <cell r="D685"/>
          <cell r="N685"/>
        </row>
        <row r="686">
          <cell r="D686"/>
          <cell r="N686"/>
        </row>
        <row r="687">
          <cell r="D687"/>
          <cell r="N687"/>
        </row>
        <row r="688">
          <cell r="D688"/>
          <cell r="N688"/>
        </row>
        <row r="689">
          <cell r="D689"/>
          <cell r="N689"/>
        </row>
        <row r="690">
          <cell r="D690"/>
          <cell r="N690"/>
        </row>
        <row r="691">
          <cell r="D691"/>
          <cell r="N691"/>
        </row>
        <row r="692">
          <cell r="D692"/>
          <cell r="N692"/>
        </row>
        <row r="693">
          <cell r="D693"/>
          <cell r="N693"/>
        </row>
        <row r="694">
          <cell r="D694"/>
          <cell r="N694"/>
        </row>
        <row r="695">
          <cell r="D695"/>
          <cell r="N695"/>
        </row>
        <row r="696">
          <cell r="D696"/>
          <cell r="N696"/>
        </row>
        <row r="697">
          <cell r="D697"/>
          <cell r="N697"/>
        </row>
        <row r="698">
          <cell r="D698"/>
          <cell r="N698"/>
        </row>
        <row r="699">
          <cell r="D699"/>
          <cell r="N699"/>
        </row>
        <row r="700">
          <cell r="D700"/>
          <cell r="N700"/>
        </row>
        <row r="701">
          <cell r="D701"/>
          <cell r="N701"/>
        </row>
        <row r="702">
          <cell r="D702"/>
          <cell r="N702"/>
        </row>
        <row r="703">
          <cell r="D703"/>
          <cell r="N703"/>
        </row>
        <row r="704">
          <cell r="D704"/>
          <cell r="N704"/>
        </row>
        <row r="705">
          <cell r="D705"/>
          <cell r="N705"/>
        </row>
        <row r="706">
          <cell r="D706"/>
          <cell r="N706"/>
        </row>
        <row r="707">
          <cell r="D707"/>
          <cell r="N707"/>
        </row>
        <row r="708">
          <cell r="D708"/>
          <cell r="N708"/>
        </row>
        <row r="709">
          <cell r="D709"/>
          <cell r="N709"/>
        </row>
        <row r="710">
          <cell r="D710"/>
          <cell r="N710"/>
        </row>
        <row r="711">
          <cell r="D711"/>
          <cell r="N711"/>
        </row>
        <row r="712">
          <cell r="D712"/>
          <cell r="N712"/>
        </row>
        <row r="713">
          <cell r="D713"/>
          <cell r="N713"/>
        </row>
        <row r="714">
          <cell r="D714"/>
          <cell r="N714"/>
        </row>
        <row r="715">
          <cell r="D715"/>
          <cell r="N715"/>
        </row>
        <row r="716">
          <cell r="D716"/>
          <cell r="N716"/>
        </row>
        <row r="717">
          <cell r="D717"/>
          <cell r="N717"/>
        </row>
        <row r="718">
          <cell r="D718"/>
          <cell r="N718"/>
        </row>
        <row r="719">
          <cell r="D719"/>
          <cell r="N719"/>
        </row>
        <row r="720">
          <cell r="D720"/>
          <cell r="N720"/>
        </row>
        <row r="721">
          <cell r="D721"/>
          <cell r="N721"/>
        </row>
        <row r="722">
          <cell r="D722"/>
          <cell r="N722"/>
        </row>
        <row r="723">
          <cell r="D723"/>
          <cell r="N723"/>
        </row>
        <row r="724">
          <cell r="D724"/>
          <cell r="N724"/>
        </row>
        <row r="725">
          <cell r="D725"/>
          <cell r="N725"/>
        </row>
        <row r="726">
          <cell r="D726"/>
          <cell r="N726"/>
        </row>
        <row r="727">
          <cell r="D727"/>
          <cell r="N727"/>
        </row>
        <row r="728">
          <cell r="D728"/>
          <cell r="N728"/>
        </row>
        <row r="729">
          <cell r="D729"/>
          <cell r="N729"/>
        </row>
        <row r="730">
          <cell r="D730"/>
          <cell r="N730"/>
        </row>
        <row r="731">
          <cell r="D731"/>
          <cell r="N731"/>
        </row>
        <row r="732">
          <cell r="D732"/>
          <cell r="N732"/>
        </row>
        <row r="733">
          <cell r="D733"/>
          <cell r="N733"/>
        </row>
        <row r="734">
          <cell r="D734"/>
          <cell r="N734"/>
        </row>
        <row r="735">
          <cell r="D735"/>
          <cell r="N735"/>
        </row>
        <row r="736">
          <cell r="D736"/>
          <cell r="N736"/>
        </row>
        <row r="737">
          <cell r="D737"/>
          <cell r="N737"/>
        </row>
        <row r="738">
          <cell r="D738"/>
          <cell r="N738"/>
        </row>
        <row r="739">
          <cell r="D739"/>
          <cell r="N739"/>
        </row>
        <row r="740">
          <cell r="D740"/>
          <cell r="N740"/>
        </row>
        <row r="741">
          <cell r="D741"/>
          <cell r="N741"/>
        </row>
        <row r="742">
          <cell r="D742"/>
          <cell r="N742"/>
        </row>
        <row r="743">
          <cell r="D743"/>
          <cell r="N743"/>
        </row>
        <row r="744">
          <cell r="D744"/>
          <cell r="N744"/>
        </row>
        <row r="745">
          <cell r="D745"/>
          <cell r="N745"/>
        </row>
        <row r="746">
          <cell r="D746"/>
          <cell r="N746"/>
        </row>
        <row r="747">
          <cell r="D747"/>
          <cell r="N747"/>
        </row>
        <row r="748">
          <cell r="D748"/>
          <cell r="N748"/>
        </row>
        <row r="749">
          <cell r="D749"/>
          <cell r="N749"/>
        </row>
        <row r="750">
          <cell r="D750"/>
          <cell r="N750"/>
        </row>
        <row r="751">
          <cell r="D751"/>
          <cell r="N751"/>
        </row>
        <row r="752">
          <cell r="D752"/>
          <cell r="N752"/>
        </row>
        <row r="753">
          <cell r="D753"/>
          <cell r="N753"/>
        </row>
        <row r="754">
          <cell r="D754"/>
          <cell r="N754"/>
        </row>
        <row r="755">
          <cell r="D755"/>
          <cell r="N755"/>
        </row>
        <row r="756">
          <cell r="D756"/>
          <cell r="N756"/>
        </row>
        <row r="757">
          <cell r="D757"/>
          <cell r="N757"/>
        </row>
        <row r="758">
          <cell r="D758"/>
          <cell r="N758"/>
        </row>
        <row r="759">
          <cell r="D759"/>
          <cell r="N759"/>
        </row>
        <row r="760">
          <cell r="D760"/>
          <cell r="N760"/>
        </row>
        <row r="761">
          <cell r="D761"/>
          <cell r="N761"/>
        </row>
        <row r="762">
          <cell r="D762"/>
          <cell r="N762"/>
        </row>
        <row r="763">
          <cell r="D763"/>
          <cell r="N763"/>
        </row>
        <row r="764">
          <cell r="D764"/>
          <cell r="N764"/>
        </row>
        <row r="765">
          <cell r="D765"/>
          <cell r="N765"/>
        </row>
        <row r="766">
          <cell r="D766"/>
          <cell r="N766"/>
        </row>
        <row r="767">
          <cell r="D767"/>
          <cell r="N767"/>
        </row>
        <row r="768">
          <cell r="D768"/>
          <cell r="N768"/>
        </row>
        <row r="769">
          <cell r="D769"/>
          <cell r="N769"/>
        </row>
        <row r="770">
          <cell r="D770"/>
          <cell r="N770"/>
        </row>
        <row r="771">
          <cell r="D771"/>
          <cell r="N771"/>
        </row>
        <row r="772">
          <cell r="D772"/>
          <cell r="N772"/>
        </row>
        <row r="773">
          <cell r="D773"/>
          <cell r="N773"/>
        </row>
        <row r="774">
          <cell r="D774"/>
          <cell r="N774"/>
        </row>
        <row r="775">
          <cell r="D775"/>
          <cell r="N775"/>
        </row>
        <row r="776">
          <cell r="D776"/>
          <cell r="N776"/>
        </row>
        <row r="777">
          <cell r="D777"/>
          <cell r="N777"/>
        </row>
        <row r="778">
          <cell r="D778"/>
          <cell r="N778"/>
        </row>
        <row r="779">
          <cell r="D779"/>
          <cell r="N779"/>
        </row>
        <row r="780">
          <cell r="D780"/>
          <cell r="N780"/>
        </row>
        <row r="781">
          <cell r="D781"/>
          <cell r="N781"/>
        </row>
        <row r="782">
          <cell r="D782"/>
          <cell r="N782"/>
        </row>
        <row r="783">
          <cell r="D783"/>
          <cell r="N783"/>
        </row>
        <row r="784">
          <cell r="D784"/>
          <cell r="N784"/>
        </row>
        <row r="785">
          <cell r="D785"/>
          <cell r="N785"/>
        </row>
        <row r="786">
          <cell r="D786"/>
          <cell r="N786"/>
        </row>
        <row r="787">
          <cell r="D787"/>
          <cell r="N787"/>
        </row>
        <row r="788">
          <cell r="D788"/>
          <cell r="N788"/>
        </row>
        <row r="789">
          <cell r="D789"/>
          <cell r="N789"/>
        </row>
        <row r="790">
          <cell r="D790"/>
          <cell r="N790"/>
        </row>
        <row r="791">
          <cell r="D791"/>
          <cell r="N791"/>
        </row>
        <row r="792">
          <cell r="D792"/>
          <cell r="N792"/>
        </row>
        <row r="793">
          <cell r="D793"/>
          <cell r="N793"/>
        </row>
        <row r="794">
          <cell r="D794"/>
          <cell r="N794"/>
        </row>
        <row r="795">
          <cell r="D795"/>
          <cell r="N795"/>
        </row>
        <row r="796">
          <cell r="D796"/>
          <cell r="N796"/>
        </row>
        <row r="797">
          <cell r="D797"/>
          <cell r="N797"/>
        </row>
        <row r="798">
          <cell r="D798"/>
          <cell r="N798"/>
        </row>
        <row r="799">
          <cell r="D799"/>
          <cell r="N799"/>
        </row>
        <row r="800">
          <cell r="D800"/>
          <cell r="N800"/>
        </row>
        <row r="801">
          <cell r="D801"/>
          <cell r="N801"/>
        </row>
        <row r="802">
          <cell r="D802"/>
          <cell r="N802"/>
        </row>
        <row r="803">
          <cell r="D803"/>
          <cell r="N803"/>
        </row>
        <row r="804">
          <cell r="D804"/>
          <cell r="N804"/>
        </row>
        <row r="805">
          <cell r="D805"/>
          <cell r="N805"/>
        </row>
        <row r="806">
          <cell r="D806"/>
          <cell r="N806"/>
        </row>
        <row r="807">
          <cell r="D807"/>
          <cell r="N807"/>
        </row>
        <row r="808">
          <cell r="D808"/>
          <cell r="N808"/>
        </row>
        <row r="809">
          <cell r="D809"/>
          <cell r="N809"/>
        </row>
        <row r="810">
          <cell r="D810"/>
          <cell r="N810"/>
        </row>
        <row r="811">
          <cell r="D811"/>
          <cell r="N811"/>
        </row>
        <row r="812">
          <cell r="D812"/>
          <cell r="N812"/>
        </row>
        <row r="813">
          <cell r="D813"/>
          <cell r="N813"/>
        </row>
        <row r="814">
          <cell r="D814"/>
          <cell r="N814"/>
        </row>
        <row r="815">
          <cell r="D815"/>
          <cell r="N815"/>
        </row>
        <row r="816">
          <cell r="D816"/>
          <cell r="N816"/>
        </row>
        <row r="817">
          <cell r="D817"/>
          <cell r="N817"/>
        </row>
        <row r="818">
          <cell r="D818"/>
          <cell r="N818"/>
        </row>
        <row r="819">
          <cell r="D819"/>
          <cell r="N819"/>
        </row>
        <row r="820">
          <cell r="D820"/>
          <cell r="N820"/>
        </row>
        <row r="821">
          <cell r="D821"/>
          <cell r="N821"/>
        </row>
        <row r="822">
          <cell r="D822"/>
          <cell r="N822"/>
        </row>
        <row r="823">
          <cell r="D823"/>
          <cell r="N823"/>
        </row>
        <row r="824">
          <cell r="D824"/>
          <cell r="N824"/>
        </row>
        <row r="825">
          <cell r="D825"/>
          <cell r="N825"/>
        </row>
        <row r="826">
          <cell r="D826"/>
          <cell r="N826"/>
        </row>
        <row r="827">
          <cell r="D827"/>
          <cell r="N827"/>
        </row>
        <row r="828">
          <cell r="D828"/>
          <cell r="N828"/>
        </row>
        <row r="829">
          <cell r="D829"/>
          <cell r="N829"/>
        </row>
        <row r="830">
          <cell r="D830"/>
          <cell r="N830"/>
        </row>
        <row r="831">
          <cell r="D831"/>
          <cell r="N831"/>
        </row>
        <row r="832">
          <cell r="D832"/>
          <cell r="N832"/>
        </row>
        <row r="833">
          <cell r="D833"/>
          <cell r="N833"/>
        </row>
        <row r="834">
          <cell r="D834"/>
          <cell r="N834"/>
        </row>
        <row r="835">
          <cell r="D835"/>
          <cell r="N835"/>
        </row>
        <row r="836">
          <cell r="D836"/>
          <cell r="N836"/>
        </row>
        <row r="837">
          <cell r="D837"/>
          <cell r="N837"/>
        </row>
        <row r="838">
          <cell r="D838"/>
          <cell r="N838"/>
        </row>
        <row r="839">
          <cell r="D839"/>
          <cell r="N839"/>
        </row>
        <row r="840">
          <cell r="D840"/>
          <cell r="N840"/>
        </row>
        <row r="841">
          <cell r="D841"/>
          <cell r="N841"/>
        </row>
        <row r="842">
          <cell r="D842"/>
          <cell r="N842"/>
        </row>
        <row r="843">
          <cell r="D843"/>
          <cell r="N843"/>
        </row>
        <row r="844">
          <cell r="D844"/>
          <cell r="N844"/>
        </row>
        <row r="845">
          <cell r="D845"/>
          <cell r="N845"/>
        </row>
        <row r="846">
          <cell r="D846"/>
          <cell r="N846"/>
        </row>
        <row r="847">
          <cell r="D847"/>
          <cell r="N847"/>
        </row>
        <row r="848">
          <cell r="D848"/>
          <cell r="N848"/>
        </row>
        <row r="849">
          <cell r="D849"/>
          <cell r="N849"/>
        </row>
        <row r="850">
          <cell r="D850"/>
          <cell r="N850"/>
        </row>
        <row r="851">
          <cell r="D851"/>
          <cell r="N851"/>
        </row>
        <row r="852">
          <cell r="D852"/>
          <cell r="N852"/>
        </row>
        <row r="853">
          <cell r="D853"/>
          <cell r="N853"/>
        </row>
        <row r="854">
          <cell r="D854"/>
          <cell r="N854"/>
        </row>
        <row r="855">
          <cell r="D855"/>
          <cell r="N855"/>
        </row>
        <row r="856">
          <cell r="D856"/>
          <cell r="N856"/>
        </row>
        <row r="857">
          <cell r="D857"/>
          <cell r="N857"/>
        </row>
        <row r="858">
          <cell r="D858"/>
          <cell r="N858"/>
        </row>
        <row r="859">
          <cell r="D859"/>
          <cell r="N859"/>
        </row>
        <row r="860">
          <cell r="D860"/>
          <cell r="N860"/>
        </row>
        <row r="861">
          <cell r="D861"/>
          <cell r="N861"/>
        </row>
        <row r="862">
          <cell r="D862"/>
          <cell r="N862"/>
        </row>
        <row r="863">
          <cell r="D863"/>
          <cell r="N863"/>
        </row>
        <row r="864">
          <cell r="D864"/>
          <cell r="N864"/>
        </row>
        <row r="865">
          <cell r="D865"/>
          <cell r="N865"/>
        </row>
        <row r="866">
          <cell r="D866"/>
          <cell r="N866"/>
        </row>
        <row r="867">
          <cell r="D867"/>
          <cell r="N867"/>
        </row>
        <row r="868">
          <cell r="D868"/>
          <cell r="N868"/>
        </row>
        <row r="869">
          <cell r="D869"/>
          <cell r="N869"/>
        </row>
        <row r="870">
          <cell r="D870"/>
          <cell r="N870"/>
        </row>
        <row r="871">
          <cell r="D871"/>
          <cell r="N871"/>
        </row>
        <row r="872">
          <cell r="D872"/>
          <cell r="N872"/>
        </row>
        <row r="873">
          <cell r="D873"/>
          <cell r="N873"/>
        </row>
        <row r="874">
          <cell r="D874"/>
          <cell r="N874"/>
        </row>
        <row r="875">
          <cell r="D875"/>
          <cell r="N875"/>
        </row>
        <row r="876">
          <cell r="D876"/>
          <cell r="N876"/>
        </row>
        <row r="877">
          <cell r="D877"/>
          <cell r="N877"/>
        </row>
        <row r="878">
          <cell r="D878"/>
          <cell r="N878"/>
        </row>
        <row r="879">
          <cell r="D879"/>
          <cell r="N879"/>
        </row>
        <row r="880">
          <cell r="D880"/>
          <cell r="N880"/>
        </row>
        <row r="881">
          <cell r="D881"/>
          <cell r="N881"/>
        </row>
        <row r="882">
          <cell r="D882"/>
          <cell r="N882"/>
        </row>
        <row r="883">
          <cell r="D883"/>
          <cell r="N883"/>
        </row>
        <row r="884">
          <cell r="D884"/>
          <cell r="N884"/>
        </row>
        <row r="885">
          <cell r="D885"/>
          <cell r="N885"/>
        </row>
        <row r="886">
          <cell r="D886"/>
          <cell r="N886"/>
        </row>
        <row r="887">
          <cell r="D887"/>
          <cell r="N887"/>
        </row>
        <row r="888">
          <cell r="D888"/>
          <cell r="N888"/>
        </row>
        <row r="889">
          <cell r="D889"/>
          <cell r="N889"/>
        </row>
        <row r="890">
          <cell r="D890"/>
          <cell r="N890"/>
        </row>
        <row r="891">
          <cell r="D891"/>
          <cell r="N891"/>
        </row>
        <row r="892">
          <cell r="D892"/>
          <cell r="N892"/>
        </row>
        <row r="893">
          <cell r="D893"/>
          <cell r="N893"/>
        </row>
        <row r="894">
          <cell r="D894"/>
          <cell r="N894"/>
        </row>
        <row r="895">
          <cell r="D895"/>
          <cell r="N895"/>
        </row>
        <row r="896">
          <cell r="D896"/>
          <cell r="N896"/>
        </row>
        <row r="897">
          <cell r="D897"/>
          <cell r="N897"/>
        </row>
        <row r="898">
          <cell r="D898"/>
          <cell r="N898"/>
        </row>
        <row r="899">
          <cell r="D899"/>
          <cell r="N899"/>
        </row>
        <row r="900">
          <cell r="D900"/>
          <cell r="N900"/>
        </row>
        <row r="901">
          <cell r="D901"/>
          <cell r="N901"/>
        </row>
        <row r="902">
          <cell r="D902"/>
          <cell r="N902"/>
        </row>
        <row r="903">
          <cell r="D903"/>
          <cell r="N903"/>
        </row>
        <row r="904">
          <cell r="D904"/>
          <cell r="N904"/>
        </row>
        <row r="905">
          <cell r="D905"/>
          <cell r="N905"/>
        </row>
        <row r="906">
          <cell r="D906"/>
          <cell r="N906"/>
        </row>
        <row r="907">
          <cell r="D907"/>
          <cell r="N907"/>
        </row>
        <row r="908">
          <cell r="D908"/>
          <cell r="N908"/>
        </row>
        <row r="909">
          <cell r="D909"/>
          <cell r="N909"/>
        </row>
        <row r="910">
          <cell r="D910"/>
          <cell r="N910"/>
        </row>
        <row r="911">
          <cell r="D911"/>
          <cell r="N911"/>
        </row>
        <row r="912">
          <cell r="D912"/>
          <cell r="N912"/>
        </row>
        <row r="913">
          <cell r="D913"/>
          <cell r="N913"/>
        </row>
        <row r="914">
          <cell r="D914"/>
          <cell r="N914"/>
        </row>
        <row r="915">
          <cell r="D915"/>
          <cell r="N915"/>
        </row>
        <row r="916">
          <cell r="D916"/>
          <cell r="N916"/>
        </row>
        <row r="917">
          <cell r="D917"/>
          <cell r="N917"/>
        </row>
        <row r="918">
          <cell r="D918"/>
          <cell r="N918"/>
        </row>
        <row r="919">
          <cell r="D919"/>
          <cell r="N919"/>
        </row>
        <row r="920">
          <cell r="D920"/>
          <cell r="N920"/>
        </row>
        <row r="921">
          <cell r="D921"/>
          <cell r="N921"/>
        </row>
        <row r="922">
          <cell r="D922"/>
          <cell r="N922"/>
        </row>
        <row r="923">
          <cell r="D923"/>
          <cell r="N923"/>
        </row>
        <row r="924">
          <cell r="D924"/>
          <cell r="N924"/>
        </row>
        <row r="925">
          <cell r="D925"/>
          <cell r="N925"/>
        </row>
        <row r="926">
          <cell r="D926"/>
          <cell r="N926"/>
        </row>
        <row r="927">
          <cell r="D927"/>
          <cell r="N927"/>
        </row>
        <row r="928">
          <cell r="D928"/>
          <cell r="N928"/>
        </row>
        <row r="929">
          <cell r="D929"/>
          <cell r="N929"/>
        </row>
        <row r="930">
          <cell r="D930"/>
          <cell r="N930"/>
        </row>
        <row r="931">
          <cell r="D931"/>
          <cell r="N931"/>
        </row>
        <row r="932">
          <cell r="D932"/>
          <cell r="N932"/>
        </row>
        <row r="933">
          <cell r="D933"/>
          <cell r="N933"/>
        </row>
        <row r="934">
          <cell r="D934"/>
          <cell r="N934"/>
        </row>
        <row r="935">
          <cell r="D935"/>
          <cell r="N935"/>
        </row>
        <row r="936">
          <cell r="D936"/>
          <cell r="N936"/>
        </row>
        <row r="937">
          <cell r="D937"/>
          <cell r="N937"/>
        </row>
        <row r="938">
          <cell r="D938"/>
          <cell r="N938"/>
        </row>
        <row r="939">
          <cell r="D939"/>
          <cell r="N939"/>
        </row>
        <row r="940">
          <cell r="D940"/>
          <cell r="N940"/>
        </row>
        <row r="941">
          <cell r="D941"/>
          <cell r="N941"/>
        </row>
        <row r="942">
          <cell r="D942"/>
          <cell r="N942"/>
        </row>
        <row r="943">
          <cell r="D943"/>
          <cell r="N943"/>
        </row>
        <row r="944">
          <cell r="D944"/>
          <cell r="N944"/>
        </row>
        <row r="945">
          <cell r="D945"/>
          <cell r="N945"/>
        </row>
        <row r="946">
          <cell r="D946"/>
          <cell r="N946"/>
        </row>
        <row r="947">
          <cell r="D947"/>
          <cell r="N947"/>
        </row>
        <row r="948">
          <cell r="D948"/>
          <cell r="N948"/>
        </row>
        <row r="949">
          <cell r="D949"/>
          <cell r="N949"/>
        </row>
        <row r="950">
          <cell r="D950"/>
          <cell r="N950"/>
        </row>
        <row r="951">
          <cell r="D951"/>
          <cell r="N951"/>
        </row>
        <row r="952">
          <cell r="D952"/>
          <cell r="N952"/>
        </row>
        <row r="953">
          <cell r="D953"/>
          <cell r="N953"/>
        </row>
        <row r="954">
          <cell r="D954"/>
          <cell r="N954"/>
        </row>
        <row r="955">
          <cell r="D955"/>
          <cell r="N955"/>
        </row>
        <row r="956">
          <cell r="D956"/>
          <cell r="N956"/>
        </row>
        <row r="957">
          <cell r="D957"/>
          <cell r="N957"/>
        </row>
        <row r="958">
          <cell r="D958"/>
          <cell r="N958"/>
        </row>
        <row r="959">
          <cell r="D959"/>
          <cell r="N959"/>
        </row>
        <row r="960">
          <cell r="D960"/>
          <cell r="N960"/>
        </row>
        <row r="961">
          <cell r="D961"/>
          <cell r="N961"/>
        </row>
        <row r="962">
          <cell r="D962"/>
          <cell r="N962"/>
        </row>
        <row r="963">
          <cell r="D963"/>
          <cell r="N963"/>
        </row>
        <row r="964">
          <cell r="D964"/>
          <cell r="N964"/>
        </row>
        <row r="965">
          <cell r="D965"/>
          <cell r="N965"/>
        </row>
        <row r="966">
          <cell r="D966"/>
          <cell r="N966"/>
        </row>
        <row r="967">
          <cell r="D967"/>
          <cell r="N967"/>
        </row>
        <row r="968">
          <cell r="D968"/>
          <cell r="N968"/>
        </row>
        <row r="969">
          <cell r="D969"/>
          <cell r="N969"/>
        </row>
        <row r="970">
          <cell r="D970"/>
          <cell r="N970"/>
        </row>
        <row r="971">
          <cell r="D971"/>
          <cell r="N971"/>
        </row>
        <row r="972">
          <cell r="D972"/>
          <cell r="N972"/>
        </row>
        <row r="973">
          <cell r="D973"/>
          <cell r="N973"/>
        </row>
        <row r="974">
          <cell r="D974"/>
          <cell r="N974"/>
        </row>
        <row r="975">
          <cell r="D975"/>
          <cell r="N975"/>
        </row>
        <row r="976">
          <cell r="D976"/>
          <cell r="N976"/>
        </row>
        <row r="977">
          <cell r="D977"/>
          <cell r="N977"/>
        </row>
        <row r="978">
          <cell r="D978"/>
          <cell r="N978"/>
        </row>
        <row r="979">
          <cell r="D979"/>
          <cell r="N979"/>
        </row>
        <row r="980">
          <cell r="D980"/>
          <cell r="N980"/>
        </row>
        <row r="981">
          <cell r="D981"/>
          <cell r="N981"/>
        </row>
        <row r="982">
          <cell r="D982"/>
          <cell r="N982"/>
        </row>
        <row r="983">
          <cell r="D983"/>
          <cell r="N983"/>
        </row>
        <row r="984">
          <cell r="D984"/>
          <cell r="N984"/>
        </row>
        <row r="985">
          <cell r="D985"/>
          <cell r="N985"/>
        </row>
        <row r="986">
          <cell r="D986"/>
          <cell r="N986"/>
        </row>
        <row r="987">
          <cell r="D987"/>
          <cell r="N987"/>
        </row>
        <row r="988">
          <cell r="D988"/>
          <cell r="N988"/>
        </row>
        <row r="989">
          <cell r="D989"/>
          <cell r="N989"/>
        </row>
        <row r="990">
          <cell r="D990"/>
          <cell r="N990"/>
        </row>
        <row r="991">
          <cell r="D991"/>
          <cell r="N991"/>
        </row>
        <row r="992">
          <cell r="D992"/>
          <cell r="N992"/>
        </row>
        <row r="993">
          <cell r="D993"/>
          <cell r="N993"/>
        </row>
        <row r="994">
          <cell r="D994"/>
          <cell r="N994"/>
        </row>
        <row r="995">
          <cell r="D995"/>
          <cell r="N995"/>
        </row>
        <row r="996">
          <cell r="D996"/>
          <cell r="N996"/>
        </row>
        <row r="997">
          <cell r="D997"/>
          <cell r="N997"/>
        </row>
        <row r="998">
          <cell r="D998"/>
          <cell r="N998"/>
        </row>
        <row r="999">
          <cell r="D999"/>
          <cell r="N999"/>
        </row>
        <row r="1000">
          <cell r="D1000"/>
          <cell r="N1000"/>
        </row>
        <row r="1001">
          <cell r="D1001"/>
          <cell r="N1001"/>
        </row>
        <row r="1002">
          <cell r="D1002"/>
          <cell r="N1002"/>
        </row>
        <row r="1003">
          <cell r="D1003"/>
          <cell r="N1003"/>
        </row>
        <row r="1004">
          <cell r="D1004"/>
          <cell r="N1004"/>
        </row>
        <row r="1005">
          <cell r="D1005"/>
          <cell r="N1005"/>
        </row>
        <row r="1006">
          <cell r="D1006"/>
          <cell r="N1006"/>
        </row>
        <row r="1007">
          <cell r="D1007"/>
          <cell r="N1007"/>
        </row>
        <row r="1008">
          <cell r="D1008"/>
          <cell r="N1008"/>
        </row>
        <row r="1009">
          <cell r="D1009"/>
          <cell r="N1009"/>
        </row>
        <row r="1010">
          <cell r="D1010"/>
          <cell r="N1010"/>
        </row>
        <row r="1011">
          <cell r="D1011"/>
          <cell r="N1011"/>
        </row>
        <row r="1012">
          <cell r="D1012"/>
          <cell r="N1012"/>
        </row>
        <row r="1013">
          <cell r="D1013"/>
          <cell r="N1013"/>
        </row>
        <row r="1014">
          <cell r="D1014"/>
          <cell r="N1014"/>
        </row>
        <row r="1015">
          <cell r="D1015"/>
          <cell r="N1015"/>
        </row>
        <row r="1016">
          <cell r="D1016"/>
          <cell r="N1016"/>
        </row>
        <row r="1017">
          <cell r="D1017"/>
          <cell r="N1017"/>
        </row>
        <row r="1018">
          <cell r="D1018"/>
          <cell r="N1018"/>
        </row>
        <row r="1019">
          <cell r="D1019"/>
          <cell r="N1019"/>
        </row>
        <row r="1020">
          <cell r="D1020"/>
          <cell r="N1020"/>
        </row>
        <row r="1021">
          <cell r="D1021"/>
          <cell r="N1021"/>
        </row>
        <row r="1022">
          <cell r="D1022"/>
          <cell r="N1022"/>
        </row>
        <row r="1023">
          <cell r="D1023"/>
          <cell r="N1023"/>
        </row>
        <row r="1024">
          <cell r="D1024"/>
          <cell r="N1024"/>
        </row>
        <row r="1025">
          <cell r="D1025"/>
          <cell r="N1025"/>
        </row>
        <row r="1026">
          <cell r="D1026"/>
          <cell r="N1026"/>
        </row>
        <row r="1027">
          <cell r="D1027"/>
          <cell r="N1027"/>
        </row>
        <row r="1028">
          <cell r="D1028"/>
          <cell r="N1028"/>
        </row>
        <row r="1029">
          <cell r="D1029"/>
          <cell r="N1029"/>
        </row>
        <row r="1030">
          <cell r="D1030"/>
          <cell r="N1030"/>
        </row>
        <row r="1031">
          <cell r="D1031"/>
          <cell r="N1031"/>
        </row>
        <row r="1032">
          <cell r="D1032"/>
          <cell r="N1032"/>
        </row>
        <row r="1033">
          <cell r="D1033"/>
          <cell r="N1033"/>
        </row>
        <row r="1034">
          <cell r="D1034"/>
          <cell r="N1034"/>
        </row>
        <row r="1035">
          <cell r="D1035"/>
          <cell r="N1035"/>
        </row>
        <row r="1036">
          <cell r="D1036"/>
          <cell r="N1036"/>
        </row>
        <row r="1037">
          <cell r="D1037"/>
          <cell r="N1037"/>
        </row>
        <row r="1038">
          <cell r="D1038"/>
          <cell r="N1038"/>
        </row>
        <row r="1039">
          <cell r="D1039"/>
          <cell r="N1039"/>
        </row>
        <row r="1040">
          <cell r="D1040"/>
          <cell r="N1040"/>
        </row>
        <row r="1041">
          <cell r="D1041"/>
          <cell r="N1041"/>
        </row>
        <row r="1042">
          <cell r="D1042"/>
          <cell r="N1042"/>
        </row>
        <row r="1043">
          <cell r="D1043"/>
          <cell r="N1043"/>
        </row>
        <row r="1044">
          <cell r="D1044"/>
          <cell r="N1044"/>
        </row>
        <row r="1045">
          <cell r="D1045"/>
          <cell r="N1045"/>
        </row>
        <row r="1046">
          <cell r="D1046"/>
          <cell r="N1046"/>
        </row>
        <row r="1047">
          <cell r="D1047"/>
          <cell r="N1047"/>
        </row>
        <row r="1048">
          <cell r="D1048"/>
          <cell r="N1048"/>
        </row>
        <row r="1049">
          <cell r="D1049"/>
          <cell r="N1049"/>
        </row>
        <row r="1050">
          <cell r="D1050"/>
          <cell r="N1050"/>
        </row>
        <row r="1051">
          <cell r="D1051"/>
          <cell r="N1051"/>
        </row>
        <row r="1052">
          <cell r="D1052"/>
          <cell r="N1052"/>
        </row>
        <row r="1053">
          <cell r="D1053"/>
          <cell r="N1053"/>
        </row>
        <row r="1054">
          <cell r="D1054"/>
          <cell r="N1054"/>
        </row>
        <row r="1055">
          <cell r="D1055"/>
          <cell r="N1055"/>
        </row>
        <row r="1056">
          <cell r="D1056"/>
          <cell r="N1056"/>
        </row>
        <row r="1057">
          <cell r="D1057"/>
          <cell r="N1057"/>
        </row>
        <row r="1058">
          <cell r="D1058"/>
          <cell r="N1058"/>
        </row>
        <row r="1059">
          <cell r="D1059"/>
          <cell r="N1059"/>
        </row>
        <row r="1060">
          <cell r="D1060"/>
          <cell r="N1060"/>
        </row>
        <row r="1061">
          <cell r="D1061"/>
          <cell r="N1061"/>
        </row>
        <row r="1062">
          <cell r="D1062"/>
          <cell r="N1062"/>
        </row>
        <row r="1063">
          <cell r="D1063"/>
          <cell r="N1063"/>
        </row>
        <row r="1064">
          <cell r="D1064"/>
          <cell r="N1064"/>
        </row>
        <row r="1065">
          <cell r="D1065"/>
          <cell r="N1065"/>
        </row>
        <row r="1066">
          <cell r="D1066"/>
          <cell r="N1066"/>
        </row>
        <row r="1067">
          <cell r="D1067"/>
          <cell r="N1067"/>
        </row>
        <row r="1068">
          <cell r="D1068"/>
          <cell r="N1068"/>
        </row>
        <row r="1069">
          <cell r="D1069"/>
          <cell r="N1069"/>
        </row>
        <row r="1070">
          <cell r="D1070"/>
          <cell r="N1070"/>
        </row>
        <row r="1071">
          <cell r="D1071"/>
          <cell r="N1071"/>
        </row>
        <row r="1072">
          <cell r="D1072"/>
          <cell r="N1072"/>
        </row>
        <row r="1073">
          <cell r="D1073"/>
          <cell r="N1073"/>
        </row>
        <row r="1074">
          <cell r="D1074"/>
          <cell r="N1074"/>
        </row>
        <row r="1075">
          <cell r="D1075"/>
          <cell r="N1075"/>
        </row>
        <row r="1076">
          <cell r="D1076"/>
          <cell r="N1076"/>
        </row>
        <row r="1077">
          <cell r="D1077"/>
          <cell r="N1077"/>
        </row>
        <row r="1078">
          <cell r="D1078"/>
          <cell r="N1078"/>
        </row>
        <row r="1079">
          <cell r="D1079"/>
          <cell r="N1079"/>
        </row>
        <row r="1080">
          <cell r="D1080"/>
          <cell r="N1080"/>
        </row>
        <row r="1081">
          <cell r="D1081"/>
          <cell r="N1081"/>
        </row>
        <row r="1082">
          <cell r="D1082"/>
          <cell r="N1082"/>
        </row>
        <row r="1083">
          <cell r="D1083"/>
          <cell r="N1083"/>
        </row>
        <row r="1084">
          <cell r="D1084"/>
          <cell r="N1084"/>
        </row>
        <row r="1085">
          <cell r="D1085"/>
          <cell r="N1085"/>
        </row>
        <row r="1086">
          <cell r="D1086"/>
          <cell r="N1086"/>
        </row>
        <row r="1087">
          <cell r="D1087"/>
          <cell r="N1087"/>
        </row>
        <row r="1088">
          <cell r="D1088"/>
          <cell r="N1088"/>
        </row>
        <row r="1089">
          <cell r="D1089"/>
          <cell r="N1089"/>
        </row>
        <row r="1090">
          <cell r="D1090"/>
          <cell r="N1090"/>
        </row>
        <row r="1091">
          <cell r="D1091"/>
          <cell r="N1091"/>
        </row>
        <row r="1092">
          <cell r="D1092"/>
          <cell r="N1092"/>
        </row>
        <row r="1093">
          <cell r="D1093"/>
          <cell r="N1093"/>
        </row>
        <row r="1094">
          <cell r="D1094"/>
          <cell r="N1094"/>
        </row>
        <row r="1095">
          <cell r="D1095"/>
          <cell r="N1095"/>
        </row>
        <row r="1096">
          <cell r="D1096"/>
          <cell r="N1096"/>
        </row>
        <row r="1097">
          <cell r="D1097"/>
          <cell r="N1097"/>
        </row>
        <row r="1098">
          <cell r="D1098"/>
          <cell r="N1098"/>
        </row>
        <row r="1099">
          <cell r="D1099"/>
          <cell r="N1099"/>
        </row>
        <row r="1100">
          <cell r="D1100"/>
          <cell r="N1100"/>
        </row>
        <row r="1101">
          <cell r="D1101"/>
          <cell r="N1101"/>
        </row>
        <row r="1102">
          <cell r="D1102"/>
          <cell r="N1102"/>
        </row>
        <row r="1103">
          <cell r="D1103"/>
          <cell r="N1103"/>
        </row>
        <row r="1104">
          <cell r="D1104"/>
          <cell r="N1104"/>
        </row>
        <row r="1105">
          <cell r="D1105"/>
          <cell r="N1105"/>
        </row>
        <row r="1106">
          <cell r="D1106"/>
          <cell r="N1106"/>
        </row>
        <row r="1107">
          <cell r="D1107"/>
          <cell r="N1107"/>
        </row>
        <row r="1108">
          <cell r="D1108"/>
          <cell r="N1108"/>
        </row>
        <row r="1109">
          <cell r="D1109"/>
          <cell r="N1109"/>
        </row>
        <row r="1110">
          <cell r="D1110"/>
          <cell r="N1110"/>
        </row>
        <row r="1111">
          <cell r="D1111"/>
          <cell r="N1111"/>
        </row>
        <row r="1112">
          <cell r="D1112"/>
          <cell r="N1112"/>
        </row>
        <row r="1113">
          <cell r="D1113"/>
          <cell r="N1113"/>
        </row>
        <row r="1114">
          <cell r="D1114"/>
          <cell r="N1114"/>
        </row>
        <row r="1115">
          <cell r="D1115"/>
          <cell r="N1115"/>
        </row>
        <row r="1116">
          <cell r="D1116"/>
          <cell r="N1116"/>
        </row>
        <row r="1117">
          <cell r="D1117"/>
          <cell r="N1117"/>
        </row>
        <row r="1118">
          <cell r="D1118"/>
          <cell r="N1118"/>
        </row>
        <row r="1119">
          <cell r="D1119"/>
          <cell r="N1119"/>
        </row>
        <row r="1120">
          <cell r="D1120"/>
          <cell r="N1120"/>
        </row>
        <row r="1121">
          <cell r="D1121"/>
          <cell r="N1121"/>
        </row>
        <row r="1122">
          <cell r="D1122"/>
          <cell r="N1122"/>
        </row>
        <row r="1123">
          <cell r="D1123"/>
          <cell r="N1123"/>
        </row>
        <row r="1124">
          <cell r="D1124"/>
          <cell r="N1124"/>
        </row>
        <row r="1125">
          <cell r="D1125"/>
          <cell r="N1125"/>
        </row>
        <row r="1126">
          <cell r="D1126"/>
          <cell r="N1126"/>
        </row>
        <row r="1127">
          <cell r="D1127"/>
          <cell r="N1127"/>
        </row>
        <row r="1128">
          <cell r="D1128"/>
          <cell r="N1128"/>
        </row>
        <row r="1129">
          <cell r="D1129"/>
          <cell r="N1129"/>
        </row>
        <row r="1130">
          <cell r="D1130"/>
          <cell r="N1130"/>
        </row>
        <row r="1131">
          <cell r="D1131"/>
          <cell r="N1131"/>
        </row>
        <row r="1132">
          <cell r="D1132"/>
          <cell r="N1132"/>
        </row>
        <row r="1133">
          <cell r="D1133"/>
          <cell r="N1133"/>
        </row>
        <row r="1134">
          <cell r="D1134"/>
          <cell r="N1134"/>
        </row>
        <row r="1135">
          <cell r="D1135"/>
          <cell r="N1135"/>
        </row>
        <row r="1136">
          <cell r="D1136"/>
          <cell r="N1136"/>
        </row>
        <row r="1137">
          <cell r="D1137"/>
          <cell r="N1137"/>
        </row>
        <row r="1138">
          <cell r="D1138"/>
          <cell r="N1138"/>
        </row>
        <row r="1139">
          <cell r="D1139"/>
          <cell r="N1139"/>
        </row>
        <row r="1140">
          <cell r="D1140"/>
          <cell r="N1140"/>
        </row>
        <row r="1141">
          <cell r="D1141"/>
          <cell r="N1141"/>
        </row>
        <row r="1142">
          <cell r="D1142"/>
          <cell r="N1142"/>
        </row>
        <row r="1143">
          <cell r="D1143"/>
          <cell r="N1143"/>
        </row>
        <row r="1144">
          <cell r="D1144"/>
          <cell r="N1144"/>
        </row>
        <row r="1145">
          <cell r="D1145"/>
          <cell r="N1145"/>
        </row>
        <row r="1146">
          <cell r="D1146"/>
          <cell r="N1146"/>
        </row>
        <row r="1147">
          <cell r="D1147"/>
          <cell r="N1147"/>
        </row>
        <row r="1148">
          <cell r="D1148"/>
          <cell r="N1148"/>
        </row>
        <row r="1149">
          <cell r="D1149"/>
          <cell r="N1149"/>
        </row>
        <row r="1150">
          <cell r="D1150"/>
          <cell r="N1150"/>
        </row>
        <row r="1151">
          <cell r="D1151"/>
          <cell r="N1151"/>
        </row>
        <row r="1152">
          <cell r="D1152"/>
          <cell r="N1152"/>
        </row>
        <row r="1153">
          <cell r="D1153"/>
          <cell r="N1153"/>
        </row>
        <row r="1154">
          <cell r="D1154"/>
          <cell r="N1154"/>
        </row>
        <row r="1155">
          <cell r="D1155"/>
          <cell r="N1155"/>
        </row>
        <row r="1156">
          <cell r="D1156"/>
          <cell r="N1156"/>
        </row>
        <row r="1157">
          <cell r="D1157"/>
          <cell r="N1157"/>
        </row>
        <row r="1158">
          <cell r="D1158"/>
          <cell r="N1158"/>
        </row>
        <row r="1159">
          <cell r="D1159"/>
          <cell r="N1159"/>
        </row>
        <row r="1160">
          <cell r="D1160"/>
          <cell r="N1160"/>
        </row>
        <row r="1161">
          <cell r="D1161"/>
          <cell r="N1161"/>
        </row>
        <row r="1162">
          <cell r="D1162"/>
          <cell r="N1162"/>
        </row>
        <row r="1163">
          <cell r="D1163"/>
          <cell r="N1163"/>
        </row>
        <row r="1164">
          <cell r="D1164"/>
          <cell r="N1164"/>
        </row>
        <row r="1165">
          <cell r="D1165"/>
          <cell r="N1165"/>
        </row>
        <row r="1166">
          <cell r="D1166"/>
          <cell r="N1166"/>
        </row>
        <row r="1167">
          <cell r="D1167"/>
          <cell r="N1167"/>
        </row>
        <row r="1168">
          <cell r="D1168"/>
          <cell r="N1168"/>
        </row>
        <row r="1169">
          <cell r="D1169"/>
          <cell r="N1169"/>
        </row>
        <row r="1170">
          <cell r="D1170"/>
          <cell r="N1170"/>
        </row>
        <row r="1171">
          <cell r="D1171"/>
          <cell r="N1171"/>
        </row>
        <row r="1172">
          <cell r="D1172"/>
          <cell r="N1172"/>
        </row>
        <row r="1173">
          <cell r="D1173"/>
          <cell r="N1173"/>
        </row>
        <row r="1174">
          <cell r="D1174"/>
          <cell r="N1174"/>
        </row>
        <row r="1175">
          <cell r="D1175"/>
          <cell r="N1175"/>
        </row>
        <row r="1176">
          <cell r="D1176"/>
          <cell r="N1176"/>
        </row>
        <row r="1177">
          <cell r="D1177"/>
          <cell r="N1177"/>
        </row>
        <row r="1178">
          <cell r="D1178"/>
          <cell r="N1178"/>
        </row>
        <row r="1179">
          <cell r="D1179"/>
          <cell r="N1179"/>
        </row>
        <row r="1180">
          <cell r="D1180"/>
          <cell r="N1180"/>
        </row>
        <row r="1181">
          <cell r="D1181"/>
          <cell r="N1181"/>
        </row>
        <row r="1182">
          <cell r="D1182"/>
          <cell r="N1182"/>
        </row>
        <row r="1183">
          <cell r="D1183"/>
          <cell r="N1183"/>
        </row>
        <row r="1184">
          <cell r="D1184"/>
          <cell r="N1184"/>
        </row>
        <row r="1185">
          <cell r="D1185"/>
          <cell r="N1185"/>
        </row>
        <row r="1186">
          <cell r="D1186"/>
          <cell r="N1186"/>
        </row>
        <row r="1187">
          <cell r="D1187"/>
          <cell r="N1187"/>
        </row>
        <row r="1188">
          <cell r="D1188"/>
          <cell r="N1188"/>
        </row>
        <row r="1189">
          <cell r="D1189"/>
          <cell r="N1189"/>
        </row>
        <row r="1190">
          <cell r="D1190"/>
          <cell r="N1190"/>
        </row>
        <row r="1191">
          <cell r="D1191"/>
          <cell r="N1191"/>
        </row>
        <row r="1192">
          <cell r="D1192"/>
          <cell r="N1192"/>
        </row>
        <row r="1193">
          <cell r="D1193"/>
          <cell r="N1193"/>
        </row>
        <row r="1194">
          <cell r="D1194"/>
          <cell r="N1194"/>
        </row>
        <row r="1195">
          <cell r="D1195"/>
          <cell r="N1195"/>
        </row>
        <row r="1196">
          <cell r="D1196"/>
          <cell r="N1196"/>
        </row>
        <row r="1197">
          <cell r="D1197"/>
          <cell r="N1197"/>
        </row>
        <row r="1198">
          <cell r="D1198"/>
          <cell r="N1198"/>
        </row>
        <row r="1199">
          <cell r="D1199"/>
          <cell r="N1199"/>
        </row>
        <row r="1200">
          <cell r="D1200"/>
          <cell r="N1200"/>
        </row>
        <row r="1201">
          <cell r="D1201"/>
          <cell r="N1201"/>
        </row>
        <row r="1202">
          <cell r="D1202"/>
          <cell r="N1202"/>
        </row>
        <row r="1203">
          <cell r="D1203"/>
          <cell r="N1203"/>
        </row>
        <row r="1204">
          <cell r="D1204"/>
          <cell r="N1204"/>
        </row>
        <row r="1205">
          <cell r="D1205"/>
          <cell r="N1205"/>
        </row>
        <row r="1206">
          <cell r="D1206"/>
          <cell r="N1206"/>
        </row>
        <row r="1207">
          <cell r="D1207"/>
          <cell r="N1207"/>
        </row>
        <row r="1208">
          <cell r="D1208"/>
          <cell r="N1208"/>
        </row>
        <row r="1209">
          <cell r="D1209"/>
          <cell r="N1209"/>
        </row>
        <row r="1210">
          <cell r="D1210"/>
          <cell r="N1210"/>
        </row>
        <row r="1211">
          <cell r="D1211"/>
          <cell r="N1211"/>
        </row>
        <row r="1212">
          <cell r="D1212"/>
          <cell r="N1212"/>
        </row>
        <row r="1213">
          <cell r="D1213"/>
          <cell r="N1213"/>
        </row>
        <row r="1214">
          <cell r="D1214"/>
          <cell r="N1214"/>
        </row>
        <row r="1215">
          <cell r="D1215"/>
          <cell r="N1215"/>
        </row>
        <row r="1216">
          <cell r="D1216"/>
          <cell r="N1216"/>
        </row>
        <row r="1217">
          <cell r="D1217"/>
          <cell r="N1217"/>
        </row>
        <row r="1218">
          <cell r="D1218"/>
          <cell r="N1218"/>
        </row>
        <row r="1219">
          <cell r="D1219"/>
          <cell r="N1219"/>
        </row>
        <row r="1220">
          <cell r="D1220"/>
          <cell r="N1220"/>
        </row>
        <row r="1221">
          <cell r="D1221"/>
          <cell r="N1221"/>
        </row>
        <row r="1222">
          <cell r="D1222"/>
          <cell r="N1222"/>
        </row>
        <row r="1223">
          <cell r="D1223"/>
          <cell r="N1223"/>
        </row>
        <row r="1224">
          <cell r="D1224"/>
          <cell r="N1224"/>
        </row>
        <row r="1225">
          <cell r="D1225"/>
          <cell r="N1225"/>
        </row>
        <row r="1226">
          <cell r="D1226"/>
          <cell r="N1226"/>
        </row>
        <row r="1227">
          <cell r="D1227"/>
          <cell r="N1227"/>
        </row>
        <row r="1228">
          <cell r="D1228"/>
          <cell r="N1228"/>
        </row>
        <row r="1229">
          <cell r="D1229"/>
          <cell r="N1229"/>
        </row>
        <row r="1230">
          <cell r="D1230"/>
          <cell r="N1230"/>
        </row>
        <row r="1231">
          <cell r="D1231"/>
          <cell r="N1231"/>
        </row>
        <row r="1232">
          <cell r="D1232"/>
          <cell r="N1232"/>
        </row>
        <row r="1233">
          <cell r="D1233"/>
          <cell r="N1233"/>
        </row>
        <row r="1234">
          <cell r="D1234"/>
          <cell r="N1234"/>
        </row>
        <row r="1235">
          <cell r="D1235"/>
          <cell r="N1235"/>
        </row>
        <row r="1236">
          <cell r="D1236"/>
          <cell r="N1236"/>
        </row>
        <row r="1237">
          <cell r="D1237"/>
          <cell r="N1237"/>
        </row>
        <row r="1238">
          <cell r="D1238"/>
          <cell r="N1238"/>
        </row>
        <row r="1239">
          <cell r="D1239"/>
          <cell r="N1239"/>
        </row>
        <row r="1240">
          <cell r="D1240"/>
          <cell r="N1240"/>
        </row>
        <row r="1241">
          <cell r="D1241"/>
          <cell r="N1241"/>
        </row>
        <row r="1242">
          <cell r="D1242"/>
          <cell r="N1242"/>
        </row>
        <row r="1243">
          <cell r="D1243"/>
          <cell r="N1243"/>
        </row>
        <row r="1244">
          <cell r="D1244"/>
          <cell r="N1244"/>
        </row>
        <row r="1245">
          <cell r="D1245"/>
          <cell r="N1245"/>
        </row>
        <row r="1246">
          <cell r="D1246"/>
          <cell r="N1246"/>
        </row>
        <row r="1247">
          <cell r="D1247"/>
          <cell r="N1247"/>
        </row>
        <row r="1248">
          <cell r="D1248"/>
          <cell r="N1248"/>
        </row>
        <row r="1249">
          <cell r="D1249"/>
          <cell r="N1249"/>
        </row>
        <row r="1250">
          <cell r="D1250"/>
          <cell r="N1250"/>
        </row>
        <row r="1251">
          <cell r="D1251"/>
          <cell r="N1251"/>
        </row>
        <row r="1252">
          <cell r="D1252"/>
          <cell r="N1252"/>
        </row>
        <row r="1253">
          <cell r="D1253"/>
          <cell r="N1253"/>
        </row>
        <row r="1254">
          <cell r="D1254"/>
          <cell r="N1254"/>
        </row>
        <row r="1255">
          <cell r="D1255"/>
          <cell r="N1255"/>
        </row>
        <row r="1256">
          <cell r="D1256"/>
          <cell r="N1256"/>
        </row>
        <row r="1257">
          <cell r="D1257"/>
          <cell r="N1257"/>
        </row>
        <row r="1258">
          <cell r="D1258"/>
          <cell r="N1258"/>
        </row>
        <row r="1259">
          <cell r="D1259"/>
          <cell r="N1259"/>
        </row>
        <row r="1260">
          <cell r="D1260"/>
          <cell r="N1260"/>
        </row>
        <row r="1261">
          <cell r="D1261"/>
          <cell r="N1261"/>
        </row>
        <row r="1262">
          <cell r="D1262"/>
          <cell r="N1262"/>
        </row>
        <row r="1263">
          <cell r="D1263"/>
          <cell r="N1263"/>
        </row>
        <row r="1264">
          <cell r="D1264"/>
          <cell r="N1264"/>
        </row>
        <row r="1265">
          <cell r="D1265"/>
          <cell r="N1265"/>
        </row>
        <row r="1266">
          <cell r="D1266"/>
          <cell r="N1266"/>
        </row>
        <row r="1267">
          <cell r="D1267"/>
          <cell r="N1267"/>
        </row>
        <row r="1268">
          <cell r="D1268"/>
          <cell r="N1268"/>
        </row>
        <row r="1269">
          <cell r="D1269"/>
          <cell r="N1269"/>
        </row>
        <row r="1270">
          <cell r="D1270"/>
          <cell r="N1270"/>
        </row>
        <row r="1271">
          <cell r="D1271"/>
          <cell r="N1271"/>
        </row>
        <row r="1272">
          <cell r="D1272"/>
          <cell r="N1272"/>
        </row>
        <row r="1273">
          <cell r="D1273"/>
          <cell r="N1273"/>
        </row>
        <row r="1274">
          <cell r="D1274"/>
          <cell r="N1274"/>
        </row>
        <row r="1275">
          <cell r="D1275"/>
          <cell r="N1275"/>
        </row>
        <row r="1276">
          <cell r="D1276"/>
          <cell r="N1276"/>
        </row>
        <row r="1277">
          <cell r="D1277"/>
          <cell r="N1277"/>
        </row>
        <row r="1278">
          <cell r="D1278"/>
          <cell r="N1278"/>
        </row>
        <row r="1279">
          <cell r="D1279"/>
          <cell r="N1279"/>
        </row>
        <row r="1280">
          <cell r="D1280"/>
          <cell r="N1280"/>
        </row>
        <row r="1281">
          <cell r="D1281"/>
          <cell r="N1281"/>
        </row>
        <row r="1282">
          <cell r="D1282"/>
          <cell r="N1282"/>
        </row>
        <row r="1283">
          <cell r="D1283"/>
          <cell r="N1283"/>
        </row>
        <row r="1284">
          <cell r="D1284"/>
          <cell r="N1284"/>
        </row>
        <row r="1285">
          <cell r="D1285"/>
          <cell r="N1285"/>
        </row>
        <row r="1286">
          <cell r="D1286"/>
          <cell r="N1286"/>
        </row>
        <row r="1287">
          <cell r="D1287"/>
          <cell r="N1287"/>
        </row>
        <row r="1288">
          <cell r="D1288"/>
          <cell r="N1288"/>
        </row>
        <row r="1289">
          <cell r="D1289"/>
          <cell r="N1289"/>
        </row>
        <row r="1290">
          <cell r="D1290"/>
          <cell r="N1290"/>
        </row>
        <row r="1291">
          <cell r="D1291"/>
          <cell r="N1291"/>
        </row>
        <row r="1292">
          <cell r="D1292"/>
          <cell r="N1292"/>
        </row>
        <row r="1293">
          <cell r="D1293"/>
          <cell r="N1293"/>
        </row>
        <row r="1294">
          <cell r="D1294"/>
          <cell r="N1294"/>
        </row>
        <row r="1295">
          <cell r="D1295"/>
          <cell r="N1295"/>
        </row>
        <row r="1296">
          <cell r="D1296"/>
          <cell r="N1296"/>
        </row>
        <row r="1297">
          <cell r="D1297"/>
          <cell r="N1297"/>
        </row>
        <row r="1298">
          <cell r="D1298"/>
          <cell r="N1298"/>
        </row>
        <row r="1299">
          <cell r="D1299"/>
          <cell r="N1299"/>
        </row>
        <row r="1300">
          <cell r="D1300"/>
          <cell r="N1300"/>
        </row>
        <row r="1301">
          <cell r="D1301"/>
          <cell r="N1301"/>
        </row>
        <row r="1302">
          <cell r="D1302"/>
          <cell r="N1302"/>
        </row>
        <row r="1303">
          <cell r="D1303"/>
          <cell r="N1303"/>
        </row>
        <row r="1304">
          <cell r="D1304"/>
          <cell r="N1304"/>
        </row>
        <row r="1305">
          <cell r="D1305"/>
          <cell r="N1305"/>
        </row>
        <row r="1306">
          <cell r="D1306"/>
          <cell r="N1306"/>
        </row>
        <row r="1307">
          <cell r="D1307"/>
          <cell r="N1307"/>
        </row>
        <row r="1308">
          <cell r="D1308"/>
          <cell r="N1308"/>
        </row>
        <row r="1309">
          <cell r="D1309"/>
          <cell r="N1309"/>
        </row>
        <row r="1310">
          <cell r="D1310"/>
          <cell r="N1310"/>
        </row>
        <row r="1311">
          <cell r="D1311"/>
          <cell r="N1311"/>
        </row>
        <row r="1312">
          <cell r="D1312"/>
          <cell r="N1312"/>
        </row>
        <row r="1313">
          <cell r="D1313"/>
          <cell r="N1313"/>
        </row>
        <row r="1314">
          <cell r="D1314"/>
          <cell r="N1314"/>
        </row>
        <row r="1315">
          <cell r="D1315"/>
          <cell r="N1315"/>
        </row>
        <row r="1316">
          <cell r="D1316"/>
          <cell r="N1316"/>
        </row>
        <row r="1317">
          <cell r="D1317"/>
          <cell r="N1317"/>
        </row>
        <row r="1318">
          <cell r="D1318"/>
          <cell r="N1318"/>
        </row>
        <row r="1319">
          <cell r="D1319"/>
          <cell r="N1319"/>
        </row>
        <row r="1320">
          <cell r="D1320"/>
          <cell r="N1320"/>
        </row>
        <row r="1321">
          <cell r="D1321"/>
          <cell r="N1321"/>
        </row>
        <row r="1322">
          <cell r="D1322"/>
          <cell r="N1322"/>
        </row>
        <row r="1323">
          <cell r="D1323"/>
          <cell r="N1323"/>
        </row>
        <row r="1324">
          <cell r="D1324"/>
          <cell r="N1324"/>
        </row>
        <row r="1325">
          <cell r="D1325"/>
          <cell r="N1325"/>
        </row>
        <row r="1326">
          <cell r="D1326"/>
          <cell r="N1326"/>
        </row>
        <row r="1327">
          <cell r="D1327"/>
          <cell r="N1327"/>
        </row>
        <row r="1328">
          <cell r="D1328"/>
          <cell r="N1328"/>
        </row>
        <row r="1329">
          <cell r="D1329"/>
          <cell r="N1329"/>
        </row>
        <row r="1330">
          <cell r="D1330"/>
          <cell r="N1330"/>
        </row>
        <row r="1331">
          <cell r="D1331"/>
          <cell r="N1331"/>
        </row>
        <row r="1332">
          <cell r="D1332"/>
          <cell r="N1332"/>
        </row>
        <row r="1333">
          <cell r="D1333"/>
          <cell r="N1333"/>
        </row>
        <row r="1334">
          <cell r="D1334"/>
          <cell r="N1334"/>
        </row>
        <row r="1335">
          <cell r="D1335"/>
          <cell r="N1335"/>
        </row>
        <row r="1336">
          <cell r="D1336"/>
          <cell r="N1336"/>
        </row>
        <row r="1337">
          <cell r="D1337"/>
          <cell r="N1337"/>
        </row>
        <row r="1338">
          <cell r="D1338"/>
          <cell r="N1338"/>
        </row>
        <row r="1339">
          <cell r="D1339"/>
          <cell r="N1339"/>
        </row>
        <row r="1340">
          <cell r="D1340"/>
          <cell r="N1340"/>
        </row>
        <row r="1341">
          <cell r="D1341"/>
          <cell r="N1341"/>
        </row>
        <row r="1342">
          <cell r="D1342"/>
          <cell r="N1342"/>
        </row>
        <row r="1343">
          <cell r="D1343"/>
          <cell r="N1343"/>
        </row>
        <row r="1344">
          <cell r="D1344"/>
          <cell r="N1344"/>
        </row>
        <row r="1345">
          <cell r="D1345"/>
          <cell r="N1345"/>
        </row>
        <row r="1346">
          <cell r="D1346"/>
          <cell r="N1346"/>
        </row>
        <row r="1347">
          <cell r="D1347"/>
          <cell r="N1347"/>
        </row>
        <row r="1348">
          <cell r="D1348"/>
          <cell r="N1348"/>
        </row>
        <row r="1349">
          <cell r="D1349"/>
          <cell r="N1349"/>
        </row>
        <row r="1350">
          <cell r="D1350"/>
          <cell r="N1350"/>
        </row>
        <row r="1351">
          <cell r="D1351"/>
          <cell r="N1351"/>
        </row>
        <row r="1352">
          <cell r="D1352"/>
          <cell r="N1352"/>
        </row>
        <row r="1353">
          <cell r="D1353"/>
          <cell r="N1353"/>
        </row>
        <row r="1354">
          <cell r="D1354"/>
          <cell r="N1354"/>
        </row>
        <row r="1355">
          <cell r="D1355"/>
          <cell r="N1355"/>
        </row>
        <row r="1356">
          <cell r="D1356"/>
          <cell r="N1356"/>
        </row>
        <row r="1357">
          <cell r="D1357"/>
          <cell r="N1357"/>
        </row>
        <row r="1358">
          <cell r="D1358"/>
          <cell r="N1358"/>
        </row>
        <row r="1359">
          <cell r="D1359"/>
          <cell r="N1359"/>
        </row>
        <row r="1360">
          <cell r="D1360"/>
          <cell r="N1360"/>
        </row>
        <row r="1361">
          <cell r="D1361"/>
          <cell r="N1361"/>
        </row>
        <row r="1362">
          <cell r="D1362"/>
          <cell r="N1362"/>
        </row>
        <row r="1363">
          <cell r="D1363"/>
          <cell r="N1363"/>
        </row>
        <row r="1364">
          <cell r="D1364"/>
          <cell r="N1364"/>
        </row>
        <row r="1365">
          <cell r="D1365"/>
          <cell r="N1365"/>
        </row>
        <row r="1366">
          <cell r="D1366"/>
          <cell r="N1366"/>
        </row>
        <row r="1367">
          <cell r="D1367"/>
          <cell r="N1367"/>
        </row>
        <row r="1368">
          <cell r="D1368"/>
          <cell r="N1368"/>
        </row>
        <row r="1369">
          <cell r="D1369"/>
          <cell r="N1369"/>
        </row>
        <row r="1370">
          <cell r="D1370"/>
          <cell r="N1370"/>
        </row>
        <row r="1371">
          <cell r="D1371"/>
          <cell r="N1371"/>
        </row>
        <row r="1372">
          <cell r="D1372"/>
          <cell r="N1372"/>
        </row>
        <row r="1373">
          <cell r="D1373"/>
          <cell r="N1373"/>
        </row>
        <row r="1374">
          <cell r="D1374"/>
          <cell r="N1374"/>
        </row>
        <row r="1375">
          <cell r="D1375"/>
          <cell r="N1375"/>
        </row>
        <row r="1376">
          <cell r="D1376"/>
          <cell r="N1376"/>
        </row>
        <row r="1377">
          <cell r="D1377"/>
          <cell r="N1377"/>
        </row>
        <row r="1378">
          <cell r="D1378"/>
          <cell r="N1378"/>
        </row>
        <row r="1379">
          <cell r="D1379"/>
          <cell r="N1379"/>
        </row>
        <row r="1380">
          <cell r="D1380"/>
          <cell r="N1380"/>
        </row>
        <row r="1381">
          <cell r="D1381"/>
          <cell r="N1381"/>
        </row>
        <row r="1382">
          <cell r="D1382"/>
          <cell r="N1382"/>
        </row>
        <row r="1383">
          <cell r="D1383"/>
          <cell r="N1383"/>
        </row>
        <row r="1384">
          <cell r="D1384"/>
          <cell r="N1384"/>
        </row>
        <row r="1385">
          <cell r="D1385"/>
          <cell r="N1385"/>
        </row>
        <row r="1386">
          <cell r="D1386"/>
          <cell r="N1386"/>
        </row>
        <row r="1387">
          <cell r="D1387"/>
          <cell r="N1387"/>
        </row>
        <row r="1388">
          <cell r="D1388"/>
          <cell r="N1388"/>
        </row>
        <row r="1389">
          <cell r="D1389"/>
          <cell r="N1389"/>
        </row>
        <row r="1390">
          <cell r="D1390"/>
          <cell r="N1390"/>
        </row>
        <row r="1391">
          <cell r="D1391"/>
          <cell r="N1391"/>
        </row>
        <row r="1392">
          <cell r="D1392"/>
          <cell r="N1392"/>
        </row>
        <row r="1393">
          <cell r="D1393"/>
          <cell r="N1393"/>
        </row>
        <row r="1394">
          <cell r="D1394"/>
          <cell r="N1394"/>
        </row>
        <row r="1395">
          <cell r="D1395"/>
          <cell r="N1395"/>
        </row>
        <row r="1396">
          <cell r="D1396"/>
          <cell r="N1396"/>
        </row>
        <row r="1397">
          <cell r="D1397"/>
          <cell r="N1397"/>
        </row>
        <row r="1398">
          <cell r="D1398"/>
          <cell r="N1398"/>
        </row>
        <row r="1399">
          <cell r="D1399"/>
          <cell r="N1399"/>
        </row>
        <row r="1400">
          <cell r="D1400"/>
          <cell r="N1400"/>
        </row>
        <row r="1401">
          <cell r="D1401"/>
          <cell r="N1401"/>
        </row>
        <row r="1402">
          <cell r="D1402"/>
          <cell r="N1402"/>
        </row>
        <row r="1403">
          <cell r="D1403"/>
          <cell r="N1403"/>
        </row>
        <row r="1404">
          <cell r="D1404"/>
          <cell r="N1404"/>
        </row>
        <row r="1405">
          <cell r="D1405"/>
          <cell r="N1405"/>
        </row>
        <row r="1406">
          <cell r="D1406"/>
          <cell r="N1406"/>
        </row>
        <row r="1407">
          <cell r="D1407"/>
          <cell r="N1407"/>
        </row>
        <row r="1408">
          <cell r="D1408"/>
          <cell r="N1408"/>
        </row>
        <row r="1409">
          <cell r="D1409"/>
          <cell r="N1409"/>
        </row>
        <row r="1410">
          <cell r="D1410"/>
          <cell r="N1410"/>
        </row>
        <row r="1411">
          <cell r="D1411"/>
          <cell r="N1411"/>
        </row>
        <row r="1412">
          <cell r="D1412"/>
          <cell r="N1412"/>
        </row>
        <row r="1413">
          <cell r="D1413"/>
          <cell r="N1413"/>
        </row>
        <row r="1414">
          <cell r="D1414"/>
          <cell r="N1414"/>
        </row>
        <row r="1415">
          <cell r="D1415"/>
          <cell r="N1415"/>
        </row>
        <row r="1416">
          <cell r="D1416"/>
          <cell r="N1416"/>
        </row>
        <row r="1417">
          <cell r="D1417"/>
          <cell r="N1417"/>
        </row>
        <row r="1418">
          <cell r="D1418"/>
          <cell r="N1418"/>
        </row>
        <row r="1419">
          <cell r="D1419"/>
          <cell r="N1419"/>
        </row>
        <row r="1420">
          <cell r="D1420"/>
          <cell r="N1420"/>
        </row>
        <row r="1421">
          <cell r="D1421"/>
          <cell r="N1421"/>
        </row>
        <row r="1422">
          <cell r="D1422"/>
          <cell r="N1422"/>
        </row>
        <row r="1423">
          <cell r="D1423"/>
          <cell r="N1423"/>
        </row>
        <row r="1424">
          <cell r="D1424"/>
          <cell r="N1424"/>
        </row>
        <row r="1425">
          <cell r="D1425"/>
          <cell r="N1425"/>
        </row>
        <row r="1426">
          <cell r="D1426"/>
          <cell r="N1426"/>
        </row>
        <row r="1427">
          <cell r="D1427"/>
          <cell r="N1427"/>
        </row>
        <row r="1428">
          <cell r="D1428"/>
          <cell r="N1428"/>
        </row>
        <row r="1429">
          <cell r="D1429"/>
          <cell r="N1429"/>
        </row>
        <row r="1430">
          <cell r="D1430"/>
          <cell r="N1430"/>
        </row>
        <row r="1431">
          <cell r="D1431"/>
          <cell r="N1431"/>
        </row>
        <row r="1432">
          <cell r="D1432"/>
          <cell r="N1432"/>
        </row>
        <row r="1433">
          <cell r="D1433"/>
          <cell r="N1433"/>
        </row>
        <row r="1434">
          <cell r="D1434"/>
          <cell r="N1434"/>
        </row>
        <row r="1435">
          <cell r="D1435"/>
          <cell r="N1435"/>
        </row>
        <row r="1436">
          <cell r="D1436"/>
          <cell r="N1436"/>
        </row>
        <row r="1437">
          <cell r="D1437"/>
          <cell r="N1437"/>
        </row>
        <row r="1438">
          <cell r="D1438"/>
          <cell r="N1438"/>
        </row>
        <row r="1439">
          <cell r="D1439"/>
          <cell r="N1439"/>
        </row>
        <row r="1440">
          <cell r="D1440"/>
          <cell r="N1440"/>
        </row>
        <row r="1441">
          <cell r="D1441"/>
          <cell r="N1441"/>
        </row>
        <row r="1442">
          <cell r="D1442"/>
          <cell r="N1442"/>
        </row>
        <row r="1443">
          <cell r="D1443"/>
          <cell r="N1443"/>
        </row>
        <row r="1444">
          <cell r="D1444"/>
          <cell r="N1444"/>
        </row>
        <row r="1445">
          <cell r="D1445"/>
          <cell r="N1445"/>
        </row>
        <row r="1446">
          <cell r="D1446"/>
          <cell r="N1446"/>
        </row>
        <row r="1447">
          <cell r="D1447"/>
          <cell r="N1447"/>
        </row>
        <row r="1448">
          <cell r="D1448"/>
          <cell r="N1448"/>
        </row>
        <row r="1449">
          <cell r="D1449"/>
          <cell r="N1449"/>
        </row>
        <row r="1450">
          <cell r="D1450"/>
          <cell r="N1450"/>
        </row>
        <row r="1451">
          <cell r="D1451"/>
          <cell r="N1451"/>
        </row>
        <row r="1452">
          <cell r="D1452"/>
          <cell r="N1452"/>
        </row>
        <row r="1453">
          <cell r="D1453"/>
          <cell r="N1453"/>
        </row>
        <row r="1454">
          <cell r="D1454"/>
          <cell r="N1454"/>
        </row>
        <row r="1455">
          <cell r="D1455"/>
          <cell r="N1455"/>
        </row>
        <row r="1456">
          <cell r="D1456"/>
          <cell r="N1456"/>
        </row>
        <row r="1457">
          <cell r="D1457"/>
          <cell r="N1457"/>
        </row>
        <row r="1458">
          <cell r="D1458"/>
          <cell r="N1458"/>
        </row>
        <row r="1459">
          <cell r="D1459"/>
          <cell r="N1459"/>
        </row>
        <row r="1460">
          <cell r="D1460"/>
          <cell r="N1460"/>
        </row>
        <row r="1461">
          <cell r="D1461"/>
          <cell r="N1461"/>
        </row>
        <row r="1462">
          <cell r="D1462"/>
          <cell r="N1462"/>
        </row>
        <row r="1463">
          <cell r="D1463"/>
          <cell r="N1463"/>
        </row>
        <row r="1464">
          <cell r="D1464"/>
          <cell r="N1464"/>
        </row>
        <row r="1465">
          <cell r="D1465"/>
          <cell r="N1465"/>
        </row>
        <row r="1466">
          <cell r="D1466"/>
          <cell r="N1466"/>
        </row>
        <row r="1467">
          <cell r="D1467"/>
          <cell r="N1467"/>
        </row>
        <row r="1468">
          <cell r="D1468"/>
          <cell r="N1468"/>
        </row>
        <row r="1469">
          <cell r="D1469"/>
          <cell r="N1469"/>
        </row>
        <row r="1470">
          <cell r="D1470"/>
          <cell r="N1470"/>
        </row>
        <row r="1471">
          <cell r="D1471"/>
          <cell r="N1471"/>
        </row>
        <row r="1472">
          <cell r="D1472"/>
          <cell r="N1472"/>
        </row>
        <row r="1473">
          <cell r="D1473"/>
          <cell r="N1473"/>
        </row>
        <row r="1474">
          <cell r="D1474"/>
          <cell r="N1474"/>
        </row>
        <row r="1475">
          <cell r="D1475"/>
          <cell r="N1475"/>
        </row>
        <row r="1476">
          <cell r="D1476"/>
          <cell r="N1476"/>
        </row>
        <row r="1477">
          <cell r="D1477"/>
          <cell r="N1477"/>
        </row>
        <row r="1478">
          <cell r="D1478"/>
          <cell r="N1478"/>
        </row>
        <row r="1479">
          <cell r="D1479"/>
          <cell r="N1479"/>
        </row>
        <row r="1480">
          <cell r="D1480"/>
          <cell r="N1480"/>
        </row>
        <row r="1481">
          <cell r="D1481"/>
          <cell r="N1481"/>
        </row>
        <row r="1482">
          <cell r="D1482"/>
          <cell r="N1482"/>
        </row>
        <row r="1483">
          <cell r="D1483"/>
          <cell r="N1483"/>
        </row>
        <row r="1484">
          <cell r="D1484"/>
          <cell r="N1484"/>
        </row>
        <row r="1485">
          <cell r="D1485"/>
          <cell r="N1485"/>
        </row>
        <row r="1486">
          <cell r="D1486"/>
          <cell r="N1486"/>
        </row>
        <row r="1487">
          <cell r="D1487"/>
          <cell r="N1487"/>
        </row>
        <row r="1488">
          <cell r="D1488"/>
          <cell r="N1488"/>
        </row>
        <row r="1489">
          <cell r="D1489"/>
          <cell r="N1489"/>
        </row>
        <row r="1490">
          <cell r="D1490"/>
          <cell r="N1490"/>
        </row>
        <row r="1491">
          <cell r="D1491"/>
          <cell r="N1491"/>
        </row>
        <row r="1492">
          <cell r="D1492"/>
          <cell r="N1492"/>
        </row>
        <row r="1493">
          <cell r="D1493"/>
          <cell r="N1493"/>
        </row>
        <row r="1494">
          <cell r="D1494"/>
          <cell r="N1494"/>
        </row>
        <row r="1495">
          <cell r="D1495"/>
          <cell r="N1495"/>
        </row>
        <row r="1496">
          <cell r="D1496"/>
          <cell r="N1496"/>
        </row>
        <row r="1497">
          <cell r="D1497"/>
          <cell r="N1497"/>
        </row>
        <row r="1498">
          <cell r="D1498"/>
          <cell r="N1498"/>
        </row>
        <row r="1499">
          <cell r="D1499"/>
          <cell r="N1499"/>
        </row>
        <row r="1500">
          <cell r="D1500"/>
          <cell r="N1500"/>
        </row>
        <row r="1501">
          <cell r="D1501"/>
          <cell r="N1501"/>
        </row>
        <row r="1502">
          <cell r="D1502"/>
          <cell r="N1502"/>
        </row>
        <row r="1503">
          <cell r="D1503"/>
          <cell r="N1503"/>
        </row>
        <row r="1504">
          <cell r="D1504"/>
          <cell r="N1504"/>
        </row>
        <row r="1505">
          <cell r="D1505"/>
          <cell r="N1505"/>
        </row>
        <row r="1506">
          <cell r="D1506"/>
          <cell r="N1506"/>
        </row>
        <row r="1507">
          <cell r="D1507"/>
          <cell r="N1507"/>
        </row>
        <row r="1508">
          <cell r="D1508"/>
          <cell r="N1508"/>
        </row>
        <row r="1509">
          <cell r="D1509"/>
          <cell r="N1509"/>
        </row>
        <row r="1510">
          <cell r="D1510"/>
          <cell r="N1510"/>
        </row>
        <row r="1511">
          <cell r="D1511"/>
          <cell r="N1511"/>
        </row>
        <row r="1512">
          <cell r="D1512"/>
          <cell r="N1512"/>
        </row>
        <row r="1513">
          <cell r="D1513"/>
          <cell r="N1513"/>
        </row>
        <row r="1514">
          <cell r="D1514"/>
          <cell r="N1514"/>
        </row>
        <row r="1515">
          <cell r="D1515"/>
          <cell r="N1515"/>
        </row>
        <row r="1516">
          <cell r="D1516"/>
          <cell r="N1516"/>
        </row>
        <row r="1517">
          <cell r="D1517"/>
          <cell r="N1517"/>
        </row>
        <row r="1518">
          <cell r="D1518"/>
          <cell r="N1518"/>
        </row>
        <row r="1519">
          <cell r="D1519"/>
          <cell r="N1519"/>
        </row>
        <row r="1520">
          <cell r="D1520"/>
          <cell r="N1520"/>
        </row>
        <row r="1521">
          <cell r="D1521"/>
          <cell r="N1521"/>
        </row>
        <row r="1522">
          <cell r="D1522"/>
          <cell r="N1522"/>
        </row>
        <row r="1523">
          <cell r="D1523"/>
          <cell r="N1523"/>
        </row>
        <row r="1524">
          <cell r="D1524"/>
          <cell r="N1524"/>
        </row>
        <row r="1525">
          <cell r="D1525"/>
          <cell r="N1525"/>
        </row>
        <row r="1526">
          <cell r="D1526"/>
          <cell r="N1526"/>
        </row>
        <row r="1527">
          <cell r="D1527"/>
          <cell r="N1527"/>
        </row>
        <row r="1528">
          <cell r="D1528"/>
          <cell r="N1528"/>
        </row>
        <row r="1529">
          <cell r="D1529"/>
          <cell r="N1529"/>
        </row>
        <row r="1530">
          <cell r="D1530"/>
          <cell r="N1530"/>
        </row>
        <row r="1531">
          <cell r="D1531"/>
          <cell r="N1531"/>
        </row>
        <row r="1532">
          <cell r="D1532"/>
          <cell r="N1532"/>
        </row>
        <row r="1533">
          <cell r="D1533"/>
          <cell r="N1533"/>
        </row>
        <row r="1534">
          <cell r="D1534"/>
          <cell r="N1534"/>
        </row>
        <row r="1535">
          <cell r="D1535"/>
          <cell r="N1535"/>
        </row>
        <row r="1536">
          <cell r="D1536"/>
          <cell r="N1536"/>
        </row>
        <row r="1537">
          <cell r="D1537"/>
          <cell r="N1537"/>
        </row>
        <row r="1538">
          <cell r="D1538"/>
          <cell r="N1538"/>
        </row>
        <row r="1539">
          <cell r="D1539"/>
          <cell r="N1539"/>
        </row>
        <row r="1540">
          <cell r="D1540"/>
          <cell r="N1540"/>
        </row>
        <row r="1541">
          <cell r="D1541"/>
          <cell r="N1541"/>
        </row>
        <row r="1542">
          <cell r="D1542"/>
          <cell r="N1542"/>
        </row>
        <row r="1543">
          <cell r="D1543"/>
          <cell r="N1543"/>
        </row>
        <row r="1544">
          <cell r="D1544"/>
          <cell r="N1544"/>
        </row>
        <row r="1545">
          <cell r="D1545"/>
          <cell r="N1545"/>
        </row>
        <row r="1546">
          <cell r="D1546"/>
          <cell r="N1546"/>
        </row>
        <row r="1547">
          <cell r="D1547"/>
          <cell r="N1547"/>
        </row>
        <row r="1548">
          <cell r="D1548"/>
          <cell r="N1548"/>
        </row>
        <row r="1549">
          <cell r="D1549"/>
          <cell r="N1549"/>
        </row>
        <row r="1550">
          <cell r="D1550"/>
          <cell r="N1550"/>
        </row>
        <row r="1551">
          <cell r="D1551"/>
          <cell r="N1551"/>
        </row>
        <row r="1552">
          <cell r="D1552"/>
          <cell r="N1552"/>
        </row>
        <row r="1553">
          <cell r="D1553"/>
          <cell r="N1553"/>
        </row>
        <row r="1554">
          <cell r="D1554"/>
          <cell r="N1554"/>
        </row>
        <row r="1555">
          <cell r="D1555"/>
          <cell r="N1555"/>
        </row>
        <row r="1556">
          <cell r="D1556"/>
          <cell r="N1556"/>
        </row>
        <row r="1557">
          <cell r="D1557"/>
          <cell r="N1557"/>
        </row>
        <row r="1558">
          <cell r="D1558"/>
          <cell r="N1558"/>
        </row>
        <row r="1559">
          <cell r="D1559"/>
          <cell r="N1559"/>
        </row>
        <row r="1560">
          <cell r="D1560"/>
          <cell r="N1560"/>
        </row>
        <row r="1561">
          <cell r="D1561"/>
          <cell r="N1561"/>
        </row>
        <row r="1562">
          <cell r="D1562"/>
          <cell r="N1562"/>
        </row>
        <row r="1563">
          <cell r="D1563"/>
          <cell r="N1563"/>
        </row>
        <row r="1564">
          <cell r="D1564"/>
          <cell r="N1564"/>
        </row>
        <row r="1565">
          <cell r="D1565"/>
          <cell r="N1565"/>
        </row>
        <row r="1566">
          <cell r="D1566"/>
          <cell r="N1566"/>
        </row>
        <row r="1567">
          <cell r="D1567"/>
          <cell r="N1567"/>
        </row>
        <row r="1568">
          <cell r="D1568"/>
          <cell r="N1568"/>
        </row>
        <row r="1569">
          <cell r="D1569"/>
          <cell r="N1569"/>
        </row>
        <row r="1570">
          <cell r="D1570"/>
          <cell r="N1570"/>
        </row>
        <row r="1571">
          <cell r="D1571"/>
          <cell r="N1571"/>
        </row>
        <row r="1572">
          <cell r="D1572"/>
          <cell r="N1572"/>
        </row>
        <row r="1573">
          <cell r="D1573"/>
          <cell r="N1573"/>
        </row>
        <row r="1574">
          <cell r="D1574"/>
          <cell r="N1574"/>
        </row>
        <row r="1575">
          <cell r="D1575"/>
          <cell r="N1575"/>
        </row>
        <row r="1576">
          <cell r="D1576"/>
          <cell r="N1576"/>
        </row>
        <row r="1577">
          <cell r="D1577"/>
          <cell r="N1577"/>
        </row>
        <row r="1578">
          <cell r="D1578"/>
          <cell r="N1578"/>
        </row>
        <row r="1579">
          <cell r="D1579"/>
          <cell r="N1579"/>
        </row>
        <row r="1580">
          <cell r="D1580"/>
          <cell r="N1580"/>
        </row>
        <row r="1581">
          <cell r="D1581"/>
          <cell r="N1581"/>
        </row>
        <row r="1582">
          <cell r="D1582"/>
          <cell r="N1582"/>
        </row>
        <row r="1583">
          <cell r="D1583"/>
          <cell r="N1583"/>
        </row>
        <row r="1584">
          <cell r="D1584"/>
          <cell r="N1584"/>
        </row>
        <row r="1585">
          <cell r="D1585"/>
          <cell r="N1585"/>
        </row>
        <row r="1586">
          <cell r="D1586"/>
          <cell r="N1586"/>
        </row>
        <row r="1587">
          <cell r="D1587"/>
          <cell r="N1587"/>
        </row>
        <row r="1588">
          <cell r="D1588"/>
          <cell r="N1588"/>
        </row>
        <row r="1589">
          <cell r="D1589"/>
          <cell r="N1589"/>
        </row>
        <row r="1590">
          <cell r="D1590"/>
          <cell r="N1590"/>
        </row>
        <row r="1591">
          <cell r="D1591"/>
          <cell r="N1591"/>
        </row>
        <row r="1592">
          <cell r="D1592"/>
          <cell r="N1592"/>
        </row>
        <row r="1593">
          <cell r="D1593"/>
          <cell r="N1593"/>
        </row>
        <row r="1594">
          <cell r="D1594"/>
          <cell r="N1594"/>
        </row>
        <row r="1595">
          <cell r="D1595"/>
          <cell r="N1595"/>
        </row>
        <row r="1596">
          <cell r="D1596"/>
          <cell r="N1596"/>
        </row>
        <row r="1597">
          <cell r="D1597"/>
          <cell r="N1597"/>
        </row>
        <row r="1598">
          <cell r="D1598"/>
          <cell r="N1598"/>
        </row>
        <row r="1599">
          <cell r="D1599"/>
          <cell r="N1599"/>
        </row>
        <row r="1600">
          <cell r="D1600"/>
          <cell r="N1600"/>
        </row>
        <row r="1601">
          <cell r="D1601"/>
          <cell r="N1601"/>
        </row>
        <row r="1602">
          <cell r="D1602"/>
          <cell r="N1602"/>
        </row>
        <row r="1603">
          <cell r="D1603"/>
          <cell r="N1603"/>
        </row>
        <row r="1604">
          <cell r="D1604"/>
          <cell r="N1604"/>
        </row>
        <row r="1605">
          <cell r="D1605"/>
          <cell r="N1605"/>
        </row>
        <row r="1606">
          <cell r="D1606"/>
          <cell r="N1606"/>
        </row>
        <row r="1607">
          <cell r="D1607"/>
          <cell r="N1607"/>
        </row>
        <row r="1608">
          <cell r="D1608"/>
          <cell r="N1608"/>
        </row>
        <row r="1609">
          <cell r="D1609"/>
          <cell r="N1609"/>
        </row>
        <row r="1610">
          <cell r="D1610"/>
          <cell r="N1610"/>
        </row>
        <row r="1611">
          <cell r="D1611"/>
          <cell r="N1611"/>
        </row>
        <row r="1612">
          <cell r="D1612"/>
          <cell r="N1612"/>
        </row>
        <row r="1613">
          <cell r="D1613"/>
          <cell r="N1613"/>
        </row>
        <row r="1614">
          <cell r="D1614"/>
          <cell r="N1614"/>
        </row>
        <row r="1615">
          <cell r="D1615"/>
          <cell r="N1615"/>
        </row>
        <row r="1616">
          <cell r="D1616"/>
          <cell r="N1616"/>
        </row>
        <row r="1617">
          <cell r="D1617"/>
          <cell r="N1617"/>
        </row>
        <row r="1618">
          <cell r="D1618"/>
          <cell r="N1618"/>
        </row>
        <row r="1619">
          <cell r="D1619"/>
          <cell r="N1619"/>
        </row>
        <row r="1620">
          <cell r="D1620"/>
          <cell r="N1620"/>
        </row>
        <row r="1621">
          <cell r="D1621"/>
          <cell r="N1621"/>
        </row>
        <row r="1622">
          <cell r="D1622"/>
          <cell r="N1622"/>
        </row>
        <row r="1623">
          <cell r="D1623"/>
          <cell r="N1623"/>
        </row>
        <row r="1624">
          <cell r="D1624"/>
          <cell r="N1624"/>
        </row>
        <row r="1625">
          <cell r="D1625"/>
          <cell r="N1625"/>
        </row>
        <row r="1626">
          <cell r="D1626"/>
          <cell r="N1626"/>
        </row>
        <row r="1627">
          <cell r="D1627"/>
          <cell r="N1627"/>
        </row>
        <row r="1628">
          <cell r="D1628"/>
          <cell r="N1628"/>
        </row>
        <row r="1629">
          <cell r="D1629"/>
          <cell r="N1629"/>
        </row>
        <row r="1630">
          <cell r="D1630"/>
          <cell r="N1630"/>
        </row>
        <row r="1631">
          <cell r="D1631"/>
          <cell r="N1631"/>
        </row>
        <row r="1632">
          <cell r="D1632"/>
          <cell r="N1632"/>
        </row>
        <row r="1633">
          <cell r="D1633"/>
          <cell r="N1633"/>
        </row>
        <row r="1634">
          <cell r="D1634"/>
          <cell r="N1634"/>
        </row>
        <row r="1635">
          <cell r="D1635"/>
          <cell r="N1635"/>
        </row>
        <row r="1636">
          <cell r="D1636"/>
          <cell r="N1636"/>
        </row>
        <row r="1637">
          <cell r="D1637"/>
          <cell r="N1637"/>
        </row>
        <row r="1638">
          <cell r="D1638"/>
          <cell r="N1638"/>
        </row>
        <row r="1639">
          <cell r="D1639"/>
          <cell r="N1639"/>
        </row>
        <row r="1640">
          <cell r="D1640"/>
          <cell r="N1640"/>
        </row>
        <row r="1641">
          <cell r="D1641"/>
          <cell r="N1641"/>
        </row>
        <row r="1642">
          <cell r="D1642"/>
          <cell r="N1642"/>
        </row>
        <row r="1643">
          <cell r="D1643"/>
          <cell r="N1643"/>
        </row>
        <row r="1644">
          <cell r="D1644"/>
          <cell r="N1644"/>
        </row>
        <row r="1645">
          <cell r="D1645"/>
          <cell r="N1645"/>
        </row>
        <row r="1646">
          <cell r="D1646"/>
          <cell r="N1646"/>
        </row>
        <row r="1647">
          <cell r="D1647"/>
          <cell r="N1647"/>
        </row>
        <row r="1648">
          <cell r="D1648"/>
          <cell r="N1648"/>
        </row>
        <row r="1649">
          <cell r="D1649"/>
          <cell r="N1649"/>
        </row>
        <row r="1650">
          <cell r="D1650"/>
          <cell r="N1650"/>
        </row>
        <row r="1651">
          <cell r="D1651"/>
          <cell r="N1651"/>
        </row>
        <row r="1652">
          <cell r="D1652"/>
          <cell r="N1652"/>
        </row>
        <row r="1653">
          <cell r="D1653"/>
          <cell r="N1653"/>
        </row>
        <row r="1654">
          <cell r="D1654"/>
          <cell r="N1654"/>
        </row>
        <row r="1655">
          <cell r="D1655"/>
          <cell r="N1655"/>
        </row>
        <row r="1656">
          <cell r="D1656"/>
          <cell r="N1656"/>
        </row>
        <row r="1657">
          <cell r="D1657"/>
          <cell r="N1657"/>
        </row>
        <row r="1658">
          <cell r="D1658"/>
          <cell r="N1658"/>
        </row>
        <row r="1659">
          <cell r="D1659"/>
          <cell r="N1659"/>
        </row>
        <row r="1660">
          <cell r="D1660"/>
          <cell r="N1660"/>
        </row>
        <row r="1661">
          <cell r="D1661"/>
          <cell r="N1661"/>
        </row>
        <row r="1662">
          <cell r="D1662"/>
          <cell r="N1662"/>
        </row>
        <row r="1663">
          <cell r="D1663"/>
          <cell r="N1663"/>
        </row>
        <row r="1664">
          <cell r="D1664"/>
          <cell r="N1664"/>
        </row>
        <row r="1665">
          <cell r="D1665"/>
          <cell r="N1665"/>
        </row>
        <row r="1666">
          <cell r="D1666"/>
          <cell r="N1666"/>
        </row>
        <row r="1667">
          <cell r="D1667"/>
          <cell r="N1667"/>
        </row>
        <row r="1668">
          <cell r="D1668"/>
          <cell r="N1668"/>
        </row>
        <row r="1669">
          <cell r="D1669"/>
          <cell r="N1669"/>
        </row>
        <row r="1670">
          <cell r="D1670"/>
          <cell r="N1670"/>
        </row>
        <row r="1671">
          <cell r="D1671"/>
          <cell r="N1671"/>
        </row>
        <row r="1672">
          <cell r="D1672"/>
          <cell r="N1672"/>
        </row>
        <row r="1673">
          <cell r="D1673"/>
          <cell r="N1673"/>
        </row>
        <row r="1674">
          <cell r="D1674"/>
          <cell r="N1674"/>
        </row>
        <row r="1675">
          <cell r="D1675"/>
          <cell r="N1675"/>
        </row>
        <row r="1676">
          <cell r="D1676"/>
          <cell r="N1676"/>
        </row>
        <row r="1677">
          <cell r="D1677"/>
          <cell r="N1677"/>
        </row>
        <row r="1678">
          <cell r="D1678"/>
          <cell r="N1678"/>
        </row>
        <row r="1679">
          <cell r="D1679"/>
          <cell r="N1679"/>
        </row>
        <row r="1680">
          <cell r="D1680"/>
          <cell r="N1680"/>
        </row>
        <row r="1681">
          <cell r="D1681"/>
          <cell r="N1681"/>
        </row>
        <row r="1682">
          <cell r="D1682"/>
          <cell r="N1682"/>
        </row>
        <row r="1683">
          <cell r="D1683"/>
          <cell r="N1683"/>
        </row>
        <row r="1684">
          <cell r="D1684"/>
          <cell r="N1684"/>
        </row>
        <row r="1685">
          <cell r="D1685"/>
          <cell r="N1685"/>
        </row>
        <row r="1686">
          <cell r="D1686"/>
          <cell r="N1686"/>
        </row>
        <row r="1687">
          <cell r="D1687"/>
          <cell r="N1687"/>
        </row>
        <row r="1688">
          <cell r="D1688"/>
          <cell r="N1688"/>
        </row>
        <row r="1689">
          <cell r="D1689"/>
          <cell r="N1689"/>
        </row>
        <row r="1690">
          <cell r="D1690"/>
          <cell r="N1690"/>
        </row>
        <row r="1691">
          <cell r="D1691"/>
          <cell r="N1691"/>
        </row>
        <row r="1692">
          <cell r="D1692"/>
          <cell r="N1692"/>
        </row>
        <row r="1693">
          <cell r="D1693"/>
          <cell r="N1693"/>
        </row>
        <row r="1694">
          <cell r="D1694"/>
          <cell r="N1694"/>
        </row>
        <row r="1695">
          <cell r="D1695"/>
          <cell r="N1695"/>
        </row>
        <row r="1696">
          <cell r="D1696"/>
          <cell r="N1696"/>
        </row>
        <row r="1697">
          <cell r="D1697"/>
          <cell r="N1697"/>
        </row>
        <row r="1698">
          <cell r="D1698"/>
          <cell r="N1698"/>
        </row>
        <row r="1699">
          <cell r="D1699"/>
          <cell r="N1699"/>
        </row>
        <row r="1700">
          <cell r="D1700"/>
          <cell r="N1700"/>
        </row>
        <row r="1701">
          <cell r="D1701"/>
          <cell r="N1701"/>
        </row>
        <row r="1702">
          <cell r="D1702"/>
          <cell r="N1702"/>
        </row>
        <row r="1703">
          <cell r="D1703"/>
          <cell r="N1703"/>
        </row>
        <row r="1704">
          <cell r="D1704"/>
          <cell r="N1704"/>
        </row>
        <row r="1705">
          <cell r="D1705"/>
          <cell r="N1705"/>
        </row>
        <row r="1706">
          <cell r="D1706"/>
          <cell r="N1706"/>
        </row>
        <row r="1707">
          <cell r="D1707"/>
          <cell r="N1707"/>
        </row>
        <row r="1708">
          <cell r="D1708"/>
          <cell r="N1708"/>
        </row>
        <row r="1709">
          <cell r="D1709"/>
          <cell r="N1709"/>
        </row>
        <row r="1710">
          <cell r="D1710"/>
          <cell r="N1710"/>
        </row>
        <row r="1711">
          <cell r="D1711"/>
          <cell r="N1711"/>
        </row>
        <row r="1712">
          <cell r="D1712"/>
          <cell r="N1712"/>
        </row>
        <row r="1713">
          <cell r="D1713"/>
          <cell r="N1713"/>
        </row>
        <row r="1714">
          <cell r="D1714"/>
          <cell r="N1714"/>
        </row>
        <row r="1715">
          <cell r="D1715"/>
          <cell r="N1715"/>
        </row>
        <row r="1716">
          <cell r="D1716"/>
          <cell r="N1716"/>
        </row>
        <row r="1717">
          <cell r="D1717"/>
          <cell r="N1717"/>
        </row>
        <row r="1718">
          <cell r="D1718"/>
          <cell r="N1718"/>
        </row>
        <row r="1719">
          <cell r="D1719"/>
          <cell r="N1719"/>
        </row>
        <row r="1720">
          <cell r="D1720"/>
          <cell r="N1720"/>
        </row>
        <row r="1721">
          <cell r="D1721"/>
          <cell r="N1721"/>
        </row>
        <row r="1722">
          <cell r="D1722"/>
          <cell r="N1722"/>
        </row>
        <row r="1723">
          <cell r="D1723"/>
          <cell r="N1723"/>
        </row>
        <row r="1724">
          <cell r="D1724"/>
          <cell r="N1724"/>
        </row>
        <row r="1725">
          <cell r="D1725"/>
          <cell r="N1725"/>
        </row>
        <row r="1726">
          <cell r="D1726"/>
          <cell r="N1726"/>
        </row>
        <row r="1727">
          <cell r="D1727"/>
          <cell r="N1727"/>
        </row>
        <row r="1728">
          <cell r="D1728"/>
          <cell r="N1728"/>
        </row>
        <row r="1729">
          <cell r="D1729"/>
          <cell r="N1729"/>
        </row>
        <row r="1730">
          <cell r="D1730"/>
          <cell r="N1730"/>
        </row>
        <row r="1731">
          <cell r="D1731"/>
          <cell r="N1731"/>
        </row>
        <row r="1732">
          <cell r="D1732"/>
          <cell r="N1732"/>
        </row>
        <row r="1733">
          <cell r="D1733"/>
          <cell r="N1733"/>
        </row>
        <row r="1734">
          <cell r="D1734"/>
          <cell r="N1734"/>
        </row>
        <row r="1735">
          <cell r="D1735"/>
          <cell r="N1735"/>
        </row>
        <row r="1736">
          <cell r="D1736"/>
          <cell r="N1736"/>
        </row>
        <row r="1737">
          <cell r="D1737"/>
          <cell r="N1737"/>
        </row>
        <row r="1738">
          <cell r="D1738"/>
          <cell r="N1738"/>
        </row>
        <row r="1739">
          <cell r="D1739"/>
          <cell r="N1739"/>
        </row>
        <row r="1740">
          <cell r="D1740"/>
          <cell r="N1740"/>
        </row>
        <row r="1741">
          <cell r="D1741"/>
          <cell r="N1741"/>
        </row>
        <row r="1742">
          <cell r="D1742"/>
          <cell r="N1742"/>
        </row>
        <row r="1743">
          <cell r="D1743"/>
          <cell r="N1743"/>
        </row>
        <row r="1744">
          <cell r="D1744"/>
          <cell r="N1744"/>
        </row>
        <row r="1745">
          <cell r="D1745"/>
          <cell r="N1745"/>
        </row>
        <row r="1746">
          <cell r="D1746"/>
          <cell r="N1746"/>
        </row>
        <row r="1747">
          <cell r="D1747"/>
          <cell r="N1747"/>
        </row>
        <row r="1748">
          <cell r="D1748"/>
          <cell r="N1748"/>
        </row>
        <row r="1749">
          <cell r="D1749"/>
          <cell r="N1749"/>
        </row>
        <row r="1750">
          <cell r="D1750"/>
          <cell r="N1750"/>
        </row>
        <row r="1751">
          <cell r="D1751"/>
          <cell r="N1751"/>
        </row>
        <row r="1752">
          <cell r="D1752"/>
          <cell r="N1752"/>
        </row>
        <row r="1753">
          <cell r="D1753"/>
          <cell r="N1753"/>
        </row>
        <row r="1754">
          <cell r="D1754"/>
          <cell r="N1754"/>
        </row>
        <row r="1755">
          <cell r="D1755"/>
          <cell r="N1755"/>
        </row>
        <row r="1756">
          <cell r="D1756"/>
          <cell r="N1756"/>
        </row>
        <row r="1757">
          <cell r="D1757"/>
          <cell r="N1757"/>
        </row>
        <row r="1758">
          <cell r="D1758"/>
          <cell r="N1758"/>
        </row>
        <row r="1759">
          <cell r="D1759"/>
          <cell r="N1759"/>
        </row>
        <row r="1760">
          <cell r="D1760"/>
          <cell r="N1760"/>
        </row>
        <row r="1761">
          <cell r="D1761"/>
          <cell r="N1761"/>
        </row>
        <row r="1762">
          <cell r="D1762"/>
          <cell r="N1762"/>
        </row>
        <row r="1763">
          <cell r="D1763"/>
          <cell r="N1763"/>
        </row>
        <row r="1764">
          <cell r="D1764"/>
          <cell r="N1764"/>
        </row>
        <row r="1765">
          <cell r="D1765"/>
          <cell r="N1765"/>
        </row>
        <row r="1766">
          <cell r="D1766"/>
          <cell r="N1766"/>
        </row>
        <row r="1767">
          <cell r="D1767"/>
          <cell r="N1767"/>
        </row>
        <row r="1768">
          <cell r="D1768"/>
          <cell r="N1768"/>
        </row>
        <row r="1769">
          <cell r="D1769"/>
          <cell r="N1769"/>
        </row>
        <row r="1770">
          <cell r="D1770"/>
          <cell r="N1770"/>
        </row>
        <row r="1771">
          <cell r="D1771"/>
          <cell r="N1771"/>
        </row>
        <row r="1772">
          <cell r="D1772"/>
          <cell r="N1772"/>
        </row>
        <row r="1773">
          <cell r="D1773"/>
          <cell r="N1773"/>
        </row>
        <row r="1774">
          <cell r="D1774"/>
          <cell r="N1774"/>
        </row>
        <row r="1775">
          <cell r="D1775"/>
          <cell r="N1775"/>
        </row>
        <row r="1776">
          <cell r="D1776"/>
          <cell r="N1776"/>
        </row>
        <row r="1777">
          <cell r="D1777"/>
          <cell r="N1777"/>
        </row>
        <row r="1778">
          <cell r="D1778"/>
          <cell r="N1778"/>
        </row>
        <row r="1779">
          <cell r="D1779"/>
          <cell r="N1779"/>
        </row>
        <row r="1780">
          <cell r="D1780"/>
          <cell r="N1780"/>
        </row>
        <row r="1781">
          <cell r="D1781"/>
          <cell r="N1781"/>
        </row>
        <row r="1782">
          <cell r="D1782"/>
          <cell r="N1782"/>
        </row>
        <row r="1783">
          <cell r="D1783"/>
          <cell r="N1783"/>
        </row>
        <row r="1784">
          <cell r="D1784"/>
          <cell r="N1784"/>
        </row>
        <row r="1785">
          <cell r="D1785"/>
          <cell r="N1785"/>
        </row>
        <row r="1786">
          <cell r="D1786"/>
          <cell r="N1786"/>
        </row>
        <row r="1787">
          <cell r="D1787"/>
          <cell r="N1787"/>
        </row>
        <row r="1788">
          <cell r="D1788"/>
          <cell r="N1788"/>
        </row>
        <row r="1789">
          <cell r="D1789"/>
          <cell r="N1789"/>
        </row>
        <row r="1790">
          <cell r="D1790"/>
          <cell r="N1790"/>
        </row>
        <row r="1791">
          <cell r="D1791"/>
          <cell r="N1791"/>
        </row>
        <row r="1792">
          <cell r="D1792"/>
          <cell r="N1792"/>
        </row>
        <row r="1793">
          <cell r="D1793"/>
          <cell r="N1793"/>
        </row>
        <row r="1794">
          <cell r="D1794"/>
          <cell r="N1794"/>
        </row>
        <row r="1795">
          <cell r="D1795"/>
          <cell r="N1795"/>
        </row>
        <row r="1796">
          <cell r="D1796"/>
          <cell r="N1796"/>
        </row>
        <row r="1797">
          <cell r="D1797"/>
          <cell r="N1797"/>
        </row>
        <row r="1798">
          <cell r="D1798"/>
          <cell r="N1798"/>
        </row>
        <row r="1799">
          <cell r="D1799"/>
          <cell r="N1799"/>
        </row>
        <row r="1800">
          <cell r="D1800"/>
          <cell r="N1800"/>
        </row>
        <row r="1801">
          <cell r="D1801"/>
          <cell r="N1801"/>
        </row>
        <row r="1802">
          <cell r="D1802"/>
          <cell r="N1802"/>
        </row>
        <row r="1803">
          <cell r="D1803"/>
          <cell r="N1803"/>
        </row>
        <row r="1804">
          <cell r="D1804"/>
          <cell r="N1804"/>
        </row>
        <row r="1805">
          <cell r="D1805"/>
          <cell r="N1805"/>
        </row>
        <row r="1806">
          <cell r="D1806"/>
          <cell r="N1806"/>
        </row>
        <row r="1807">
          <cell r="D1807"/>
          <cell r="N1807"/>
        </row>
        <row r="1808">
          <cell r="D1808"/>
          <cell r="N1808"/>
        </row>
        <row r="1809">
          <cell r="D1809"/>
          <cell r="N1809"/>
        </row>
        <row r="1810">
          <cell r="D1810"/>
          <cell r="N1810"/>
        </row>
        <row r="1811">
          <cell r="D1811"/>
          <cell r="N1811"/>
        </row>
        <row r="1812">
          <cell r="D1812"/>
          <cell r="N1812"/>
        </row>
        <row r="1813">
          <cell r="D1813"/>
          <cell r="N1813"/>
        </row>
        <row r="1814">
          <cell r="D1814"/>
          <cell r="N1814"/>
        </row>
        <row r="1815">
          <cell r="D1815"/>
          <cell r="N1815"/>
        </row>
        <row r="1816">
          <cell r="D1816"/>
          <cell r="N1816"/>
        </row>
        <row r="1817">
          <cell r="D1817"/>
          <cell r="N1817"/>
        </row>
        <row r="1818">
          <cell r="D1818"/>
          <cell r="N1818"/>
        </row>
        <row r="1819">
          <cell r="D1819"/>
          <cell r="N1819"/>
        </row>
        <row r="1820">
          <cell r="D1820"/>
          <cell r="N1820"/>
        </row>
        <row r="1821">
          <cell r="D1821"/>
          <cell r="N1821"/>
        </row>
        <row r="1822">
          <cell r="D1822"/>
          <cell r="N1822"/>
        </row>
        <row r="1823">
          <cell r="D1823"/>
          <cell r="N1823"/>
        </row>
        <row r="1824">
          <cell r="D1824"/>
          <cell r="N1824"/>
        </row>
        <row r="1825">
          <cell r="D1825"/>
          <cell r="N1825"/>
        </row>
        <row r="1826">
          <cell r="D1826"/>
          <cell r="N1826"/>
        </row>
        <row r="1827">
          <cell r="D1827"/>
          <cell r="N1827"/>
        </row>
        <row r="1828">
          <cell r="D1828"/>
          <cell r="N1828"/>
        </row>
        <row r="1829">
          <cell r="D1829"/>
          <cell r="N1829"/>
        </row>
        <row r="1830">
          <cell r="D1830"/>
          <cell r="N1830"/>
        </row>
        <row r="1831">
          <cell r="D1831"/>
          <cell r="N1831"/>
        </row>
        <row r="1832">
          <cell r="D1832"/>
          <cell r="N1832"/>
        </row>
        <row r="1833">
          <cell r="D1833"/>
          <cell r="N1833"/>
        </row>
        <row r="1834">
          <cell r="D1834"/>
          <cell r="N1834"/>
        </row>
        <row r="1835">
          <cell r="D1835"/>
          <cell r="N1835"/>
        </row>
        <row r="1836">
          <cell r="D1836"/>
          <cell r="N1836"/>
        </row>
        <row r="1837">
          <cell r="D1837"/>
          <cell r="N1837"/>
        </row>
        <row r="1838">
          <cell r="D1838"/>
          <cell r="N1838"/>
        </row>
        <row r="1839">
          <cell r="D1839"/>
          <cell r="N1839"/>
        </row>
        <row r="1840">
          <cell r="D1840"/>
          <cell r="N1840"/>
        </row>
        <row r="1841">
          <cell r="D1841"/>
          <cell r="N1841"/>
        </row>
        <row r="1842">
          <cell r="D1842"/>
          <cell r="N1842"/>
        </row>
        <row r="1843">
          <cell r="D1843"/>
          <cell r="N1843"/>
        </row>
        <row r="1844">
          <cell r="D1844"/>
          <cell r="N1844"/>
        </row>
        <row r="1845">
          <cell r="D1845"/>
          <cell r="N1845"/>
        </row>
        <row r="1846">
          <cell r="D1846"/>
          <cell r="N1846"/>
        </row>
        <row r="1847">
          <cell r="D1847"/>
          <cell r="N1847"/>
        </row>
        <row r="1848">
          <cell r="D1848"/>
          <cell r="N1848"/>
        </row>
        <row r="1849">
          <cell r="D1849"/>
          <cell r="N1849"/>
        </row>
        <row r="1850">
          <cell r="D1850"/>
          <cell r="N1850"/>
        </row>
        <row r="1851">
          <cell r="D1851"/>
          <cell r="N1851"/>
        </row>
        <row r="1852">
          <cell r="D1852"/>
          <cell r="N1852"/>
        </row>
        <row r="1853">
          <cell r="D1853"/>
          <cell r="N1853"/>
        </row>
        <row r="1854">
          <cell r="D1854"/>
          <cell r="N1854"/>
        </row>
        <row r="1855">
          <cell r="D1855"/>
          <cell r="N1855"/>
        </row>
        <row r="1856">
          <cell r="D1856"/>
          <cell r="N1856"/>
        </row>
        <row r="1857">
          <cell r="D1857"/>
          <cell r="N1857"/>
        </row>
        <row r="1858">
          <cell r="D1858"/>
          <cell r="N1858"/>
        </row>
        <row r="1859">
          <cell r="D1859"/>
          <cell r="N1859"/>
        </row>
        <row r="1860">
          <cell r="D1860"/>
          <cell r="N1860"/>
        </row>
        <row r="1861">
          <cell r="D1861"/>
          <cell r="N1861"/>
        </row>
        <row r="1862">
          <cell r="D1862"/>
          <cell r="N1862"/>
        </row>
        <row r="1863">
          <cell r="D1863"/>
          <cell r="N1863"/>
        </row>
        <row r="1864">
          <cell r="D1864"/>
          <cell r="N1864"/>
        </row>
        <row r="1865">
          <cell r="D1865"/>
          <cell r="N1865"/>
        </row>
        <row r="1866">
          <cell r="D1866"/>
          <cell r="N1866"/>
        </row>
        <row r="1867">
          <cell r="D1867"/>
          <cell r="N1867"/>
        </row>
        <row r="1868">
          <cell r="D1868"/>
          <cell r="N1868"/>
        </row>
        <row r="1869">
          <cell r="D1869"/>
          <cell r="N1869"/>
        </row>
        <row r="1870">
          <cell r="D1870"/>
          <cell r="N1870"/>
        </row>
        <row r="1871">
          <cell r="D1871"/>
          <cell r="N1871"/>
        </row>
        <row r="1872">
          <cell r="D1872"/>
          <cell r="N1872"/>
        </row>
        <row r="1873">
          <cell r="D1873"/>
          <cell r="N1873"/>
        </row>
        <row r="1874">
          <cell r="D1874"/>
          <cell r="N1874"/>
        </row>
        <row r="1875">
          <cell r="D1875"/>
          <cell r="N1875"/>
        </row>
        <row r="1876">
          <cell r="D1876"/>
          <cell r="N1876"/>
        </row>
        <row r="1877">
          <cell r="D1877"/>
          <cell r="N1877"/>
        </row>
        <row r="1878">
          <cell r="D1878"/>
          <cell r="N1878"/>
        </row>
        <row r="1879">
          <cell r="D1879"/>
          <cell r="N1879"/>
        </row>
        <row r="1880">
          <cell r="D1880"/>
          <cell r="N1880"/>
        </row>
        <row r="1881">
          <cell r="D1881"/>
          <cell r="N1881"/>
        </row>
        <row r="1882">
          <cell r="D1882"/>
          <cell r="N1882"/>
        </row>
        <row r="1883">
          <cell r="D1883"/>
          <cell r="N1883"/>
        </row>
        <row r="1884">
          <cell r="D1884"/>
          <cell r="N1884"/>
        </row>
        <row r="1885">
          <cell r="D1885"/>
          <cell r="N1885"/>
        </row>
        <row r="1886">
          <cell r="D1886"/>
          <cell r="N1886"/>
        </row>
        <row r="1887">
          <cell r="D1887"/>
          <cell r="N1887"/>
        </row>
        <row r="1888">
          <cell r="D1888"/>
          <cell r="N1888"/>
        </row>
        <row r="1889">
          <cell r="D1889"/>
          <cell r="N1889"/>
        </row>
        <row r="1890">
          <cell r="D1890"/>
          <cell r="N1890"/>
        </row>
        <row r="1891">
          <cell r="D1891"/>
          <cell r="N1891"/>
        </row>
        <row r="1892">
          <cell r="D1892"/>
          <cell r="N1892"/>
        </row>
        <row r="1893">
          <cell r="D1893"/>
          <cell r="N1893"/>
        </row>
        <row r="1894">
          <cell r="D1894"/>
          <cell r="N1894"/>
        </row>
        <row r="1895">
          <cell r="D1895"/>
          <cell r="N1895"/>
        </row>
        <row r="1896">
          <cell r="D1896"/>
          <cell r="N1896"/>
        </row>
        <row r="1897">
          <cell r="D1897"/>
          <cell r="N1897"/>
        </row>
        <row r="1898">
          <cell r="D1898"/>
          <cell r="N1898"/>
        </row>
        <row r="1899">
          <cell r="D1899"/>
          <cell r="N1899"/>
        </row>
        <row r="1900">
          <cell r="D1900"/>
          <cell r="N1900"/>
        </row>
        <row r="1901">
          <cell r="D1901"/>
          <cell r="N1901"/>
        </row>
        <row r="1902">
          <cell r="D1902"/>
          <cell r="N1902"/>
        </row>
        <row r="1903">
          <cell r="D1903"/>
          <cell r="N1903"/>
        </row>
        <row r="1904">
          <cell r="D1904"/>
          <cell r="N1904"/>
        </row>
        <row r="1905">
          <cell r="D1905"/>
          <cell r="N1905"/>
        </row>
        <row r="1906">
          <cell r="D1906"/>
          <cell r="N1906"/>
        </row>
        <row r="1907">
          <cell r="D1907"/>
          <cell r="N1907"/>
        </row>
        <row r="1908">
          <cell r="D1908"/>
          <cell r="N1908"/>
        </row>
        <row r="1909">
          <cell r="D1909"/>
          <cell r="N1909"/>
        </row>
        <row r="1910">
          <cell r="D1910"/>
          <cell r="N1910"/>
        </row>
        <row r="1911">
          <cell r="D1911"/>
          <cell r="N1911"/>
        </row>
        <row r="1912">
          <cell r="D1912"/>
          <cell r="N1912"/>
        </row>
        <row r="1913">
          <cell r="D1913"/>
          <cell r="N1913"/>
        </row>
        <row r="1914">
          <cell r="D1914"/>
          <cell r="N1914"/>
        </row>
        <row r="1915">
          <cell r="D1915"/>
          <cell r="N1915"/>
        </row>
        <row r="1916">
          <cell r="D1916"/>
          <cell r="N1916"/>
        </row>
        <row r="1917">
          <cell r="D1917"/>
          <cell r="N1917"/>
        </row>
        <row r="1918">
          <cell r="D1918"/>
          <cell r="N1918"/>
        </row>
        <row r="1919">
          <cell r="D1919"/>
          <cell r="N1919"/>
        </row>
        <row r="1920">
          <cell r="D1920"/>
          <cell r="N1920"/>
        </row>
        <row r="1921">
          <cell r="D1921"/>
          <cell r="N1921"/>
        </row>
        <row r="1922">
          <cell r="D1922"/>
          <cell r="N1922"/>
        </row>
        <row r="1923">
          <cell r="D1923"/>
          <cell r="N1923"/>
        </row>
        <row r="1924">
          <cell r="D1924"/>
          <cell r="N1924"/>
        </row>
        <row r="1925">
          <cell r="D1925"/>
          <cell r="N1925"/>
        </row>
        <row r="1926">
          <cell r="D1926"/>
          <cell r="N1926"/>
        </row>
        <row r="1927">
          <cell r="D1927"/>
          <cell r="N1927"/>
        </row>
        <row r="1928">
          <cell r="D1928"/>
          <cell r="N1928"/>
        </row>
        <row r="1929">
          <cell r="D1929"/>
          <cell r="N1929"/>
        </row>
        <row r="1930">
          <cell r="D1930"/>
          <cell r="N1930"/>
        </row>
        <row r="1931">
          <cell r="D1931"/>
          <cell r="N1931"/>
        </row>
        <row r="1932">
          <cell r="D1932"/>
          <cell r="N1932"/>
        </row>
        <row r="1933">
          <cell r="D1933"/>
          <cell r="N1933"/>
        </row>
        <row r="1934">
          <cell r="D1934"/>
          <cell r="N1934"/>
        </row>
        <row r="1935">
          <cell r="D1935"/>
          <cell r="N1935"/>
        </row>
        <row r="1936">
          <cell r="D1936"/>
          <cell r="N1936"/>
        </row>
        <row r="1937">
          <cell r="D1937"/>
          <cell r="N1937"/>
        </row>
        <row r="1938">
          <cell r="D1938"/>
          <cell r="N1938"/>
        </row>
        <row r="1939">
          <cell r="D1939"/>
          <cell r="N1939"/>
        </row>
        <row r="1940">
          <cell r="D1940"/>
          <cell r="N1940"/>
        </row>
        <row r="1941">
          <cell r="D1941"/>
          <cell r="N1941"/>
        </row>
        <row r="1942">
          <cell r="D1942"/>
          <cell r="N1942"/>
        </row>
        <row r="1943">
          <cell r="D1943"/>
          <cell r="N1943"/>
        </row>
        <row r="1944">
          <cell r="D1944"/>
          <cell r="N1944"/>
        </row>
        <row r="1945">
          <cell r="D1945"/>
          <cell r="N1945"/>
        </row>
        <row r="1946">
          <cell r="D1946"/>
          <cell r="N1946"/>
        </row>
        <row r="1947">
          <cell r="D1947"/>
          <cell r="N1947"/>
        </row>
        <row r="1948">
          <cell r="D1948"/>
          <cell r="N1948"/>
        </row>
        <row r="1949">
          <cell r="D1949"/>
          <cell r="N1949"/>
        </row>
        <row r="1950">
          <cell r="D1950"/>
          <cell r="N1950"/>
        </row>
        <row r="1951">
          <cell r="D1951"/>
          <cell r="N1951"/>
        </row>
        <row r="1952">
          <cell r="D1952"/>
          <cell r="N1952"/>
        </row>
        <row r="1953">
          <cell r="D1953"/>
          <cell r="N1953"/>
        </row>
        <row r="1954">
          <cell r="D1954"/>
          <cell r="N1954"/>
        </row>
        <row r="1955">
          <cell r="D1955"/>
          <cell r="N1955"/>
        </row>
        <row r="1956">
          <cell r="D1956"/>
          <cell r="N1956"/>
        </row>
        <row r="1957">
          <cell r="D1957"/>
          <cell r="N1957"/>
        </row>
        <row r="1958">
          <cell r="D1958"/>
          <cell r="N1958"/>
        </row>
        <row r="1959">
          <cell r="D1959"/>
          <cell r="N1959"/>
        </row>
        <row r="1960">
          <cell r="D1960"/>
          <cell r="N1960"/>
        </row>
        <row r="1961">
          <cell r="D1961"/>
          <cell r="N1961"/>
        </row>
        <row r="1962">
          <cell r="D1962"/>
          <cell r="N1962"/>
        </row>
        <row r="1963">
          <cell r="D1963"/>
          <cell r="N1963"/>
        </row>
        <row r="1964">
          <cell r="D1964"/>
          <cell r="N1964"/>
        </row>
        <row r="1965">
          <cell r="D1965"/>
          <cell r="N1965"/>
        </row>
        <row r="1966">
          <cell r="D1966"/>
          <cell r="N1966"/>
        </row>
        <row r="1967">
          <cell r="D1967"/>
          <cell r="N1967"/>
        </row>
        <row r="1968">
          <cell r="D1968"/>
          <cell r="N1968"/>
        </row>
        <row r="1969">
          <cell r="D1969"/>
          <cell r="N1969"/>
        </row>
        <row r="1970">
          <cell r="D1970"/>
          <cell r="N1970"/>
        </row>
        <row r="1971">
          <cell r="D1971"/>
          <cell r="N1971"/>
        </row>
        <row r="1972">
          <cell r="D1972"/>
          <cell r="N1972"/>
        </row>
        <row r="1973">
          <cell r="D1973"/>
          <cell r="N1973"/>
        </row>
        <row r="1974">
          <cell r="D1974"/>
          <cell r="N1974"/>
        </row>
        <row r="1975">
          <cell r="D1975"/>
          <cell r="N1975"/>
        </row>
        <row r="1976">
          <cell r="D1976"/>
          <cell r="N1976"/>
        </row>
        <row r="1977">
          <cell r="D1977"/>
          <cell r="N1977"/>
        </row>
        <row r="1978">
          <cell r="D1978"/>
          <cell r="N1978"/>
        </row>
        <row r="1979">
          <cell r="D1979"/>
          <cell r="N1979"/>
        </row>
        <row r="1980">
          <cell r="D1980"/>
          <cell r="N1980"/>
        </row>
        <row r="1981">
          <cell r="D1981"/>
          <cell r="N1981"/>
        </row>
        <row r="1982">
          <cell r="D1982"/>
          <cell r="N1982"/>
        </row>
        <row r="1983">
          <cell r="D1983"/>
          <cell r="N1983"/>
        </row>
        <row r="1984">
          <cell r="D1984"/>
          <cell r="N1984"/>
        </row>
        <row r="1985">
          <cell r="D1985"/>
          <cell r="N1985"/>
        </row>
        <row r="1986">
          <cell r="D1986"/>
          <cell r="N1986"/>
        </row>
        <row r="1987">
          <cell r="D1987"/>
          <cell r="N1987"/>
        </row>
        <row r="1988">
          <cell r="D1988"/>
          <cell r="N1988"/>
        </row>
        <row r="1989">
          <cell r="D1989"/>
          <cell r="N1989"/>
        </row>
        <row r="1990">
          <cell r="D1990"/>
          <cell r="N1990"/>
        </row>
        <row r="1991">
          <cell r="D1991"/>
          <cell r="N1991"/>
        </row>
        <row r="1992">
          <cell r="D1992"/>
          <cell r="N1992"/>
        </row>
        <row r="1993">
          <cell r="D1993"/>
          <cell r="N1993"/>
        </row>
        <row r="1994">
          <cell r="D1994"/>
          <cell r="N1994"/>
        </row>
        <row r="1995">
          <cell r="D1995"/>
          <cell r="N1995"/>
        </row>
        <row r="1996">
          <cell r="D1996"/>
          <cell r="N1996"/>
        </row>
        <row r="1997">
          <cell r="D1997"/>
          <cell r="N1997"/>
        </row>
        <row r="1998">
          <cell r="D1998"/>
          <cell r="N1998"/>
        </row>
        <row r="1999">
          <cell r="D1999"/>
          <cell r="N1999"/>
        </row>
        <row r="2000">
          <cell r="D2000"/>
          <cell r="N2000"/>
        </row>
        <row r="2001">
          <cell r="D2001"/>
          <cell r="N2001"/>
        </row>
      </sheetData>
      <sheetData sheetId="15"/>
      <sheetData sheetId="16"/>
      <sheetData sheetId="17"/>
      <sheetData sheetId="18">
        <row r="2">
          <cell r="G2">
            <v>4698.72</v>
          </cell>
        </row>
        <row r="3">
          <cell r="G3"/>
        </row>
        <row r="4">
          <cell r="G4"/>
        </row>
        <row r="5">
          <cell r="G5"/>
        </row>
        <row r="6">
          <cell r="G6"/>
        </row>
        <row r="7">
          <cell r="G7"/>
        </row>
        <row r="8">
          <cell r="G8"/>
        </row>
        <row r="9">
          <cell r="G9"/>
        </row>
      </sheetData>
      <sheetData sheetId="19"/>
      <sheetData sheetId="20"/>
      <sheetData sheetId="21">
        <row r="2">
          <cell r="N2">
            <v>762947.70999999985</v>
          </cell>
        </row>
        <row r="6">
          <cell r="R6">
            <v>0</v>
          </cell>
        </row>
        <row r="7">
          <cell r="R7">
            <v>0</v>
          </cell>
        </row>
        <row r="17">
          <cell r="R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F50A5-4199-42C9-909A-AB8A7CC0B8A6}">
  <sheetPr>
    <pageSetUpPr fitToPage="1"/>
  </sheetPr>
  <dimension ref="A1:IV296"/>
  <sheetViews>
    <sheetView showGridLines="0" tabSelected="1" view="pageBreakPreview" topLeftCell="C1" zoomScale="85" zoomScaleNormal="85" zoomScaleSheetLayoutView="85" workbookViewId="0">
      <selection activeCell="H7" sqref="H7"/>
    </sheetView>
  </sheetViews>
  <sheetFormatPr defaultColWidth="17" defaultRowHeight="12.75" zeroHeight="1" x14ac:dyDescent="0.2"/>
  <cols>
    <col min="1" max="1" width="74.140625" hidden="1" customWidth="1"/>
    <col min="2" max="2" width="4.7109375" style="6" hidden="1" customWidth="1"/>
    <col min="3" max="3" width="15.140625" style="5" customWidth="1"/>
    <col min="4" max="4" width="66.7109375" style="4" bestFit="1" customWidth="1"/>
    <col min="5" max="5" width="50.140625" style="4" customWidth="1"/>
    <col min="6" max="6" width="19.140625" style="3" customWidth="1"/>
    <col min="7" max="7" width="23.85546875" style="3" customWidth="1"/>
    <col min="8" max="8" width="51.85546875" style="2" bestFit="1" customWidth="1"/>
    <col min="9" max="16384" width="17" style="1"/>
  </cols>
  <sheetData>
    <row r="1" spans="3:12" ht="15.75" customHeight="1" x14ac:dyDescent="0.2">
      <c r="C1" s="111"/>
      <c r="D1" s="229" t="s">
        <v>384</v>
      </c>
      <c r="E1" s="229"/>
      <c r="F1" s="104" t="s">
        <v>383</v>
      </c>
      <c r="G1" s="104"/>
    </row>
    <row r="2" spans="3:12" ht="15.75" customHeight="1" x14ac:dyDescent="0.2">
      <c r="C2" s="111"/>
      <c r="D2" s="230" t="s">
        <v>385</v>
      </c>
      <c r="E2" s="230"/>
      <c r="F2" s="109" t="s">
        <v>382</v>
      </c>
      <c r="G2" s="109" t="s">
        <v>381</v>
      </c>
    </row>
    <row r="3" spans="3:12" ht="15.75" customHeight="1" x14ac:dyDescent="0.2">
      <c r="C3" s="111"/>
      <c r="D3" s="230" t="s">
        <v>386</v>
      </c>
      <c r="E3" s="230"/>
      <c r="F3" s="109"/>
      <c r="G3" s="109"/>
    </row>
    <row r="4" spans="3:12" ht="15.75" customHeight="1" x14ac:dyDescent="0.2">
      <c r="C4" s="111"/>
      <c r="D4" s="231" t="s">
        <v>387</v>
      </c>
      <c r="E4" s="231"/>
      <c r="F4" s="106" t="s">
        <v>380</v>
      </c>
      <c r="G4" s="108">
        <v>1</v>
      </c>
      <c r="I4" s="101"/>
      <c r="J4" s="101"/>
    </row>
    <row r="5" spans="3:12" ht="15.75" customHeight="1" x14ac:dyDescent="0.2">
      <c r="C5" s="61"/>
      <c r="D5" s="100" t="s">
        <v>379</v>
      </c>
      <c r="E5" s="99"/>
      <c r="F5" s="107"/>
      <c r="G5" s="108"/>
      <c r="I5" s="101"/>
      <c r="J5" s="101"/>
    </row>
    <row r="6" spans="3:12" ht="18.75" x14ac:dyDescent="0.2">
      <c r="C6" s="102" t="s">
        <v>378</v>
      </c>
      <c r="D6" s="102"/>
      <c r="E6" s="98" t="s">
        <v>68</v>
      </c>
      <c r="F6" s="97" t="s">
        <v>377</v>
      </c>
      <c r="G6" s="96" t="s">
        <v>1</v>
      </c>
      <c r="I6" s="63"/>
      <c r="J6" s="63"/>
      <c r="K6" s="63"/>
    </row>
    <row r="7" spans="3:12" ht="20.100000000000001" customHeight="1" x14ac:dyDescent="0.2">
      <c r="C7" s="103" t="s">
        <v>376</v>
      </c>
      <c r="D7" s="103"/>
      <c r="E7" s="95" t="s">
        <v>375</v>
      </c>
      <c r="F7" s="94" t="s">
        <v>374</v>
      </c>
      <c r="G7" s="93">
        <f>IFERROR(VLOOKUP($C$7,'[1]DADOS (OCULTAR)'!$P$3:$R$54,3,0),"")</f>
        <v>9039744000194</v>
      </c>
      <c r="I7" s="63"/>
      <c r="J7" s="63"/>
      <c r="K7" s="63"/>
    </row>
    <row r="8" spans="3:12" ht="20.100000000000001" customHeight="1" x14ac:dyDescent="0.2">
      <c r="C8" s="118" t="str">
        <f>IFERROR(VLOOKUP($C$7,'[1]DADOS (OCULTAR)'!$P$3:$R$54,2,0),"")</f>
        <v xml:space="preserve">IMIP HOSPITALAR - FUNDAÇÃO PROF. MARTINIANO FERNANDES </v>
      </c>
      <c r="D8" s="119" t="str">
        <f>IFERROR(VLOOKUP($C$7,'[1]DADOS (OCULTAR)'!$P$3:$R$53,3,0),"")</f>
        <v/>
      </c>
      <c r="E8" s="120" t="str">
        <f>IFERROR(VLOOKUP($C$7,'[1]DADOS (OCULTAR)'!$P$3:$R$53,3,0),"")</f>
        <v/>
      </c>
      <c r="F8" s="121" t="s">
        <v>373</v>
      </c>
      <c r="G8" s="122"/>
      <c r="I8" s="63"/>
      <c r="J8" s="63"/>
      <c r="K8" s="63"/>
    </row>
    <row r="9" spans="3:12" ht="20.25" customHeight="1" x14ac:dyDescent="0.2">
      <c r="C9" s="128" t="s">
        <v>11</v>
      </c>
      <c r="D9" s="128"/>
      <c r="E9" s="129"/>
      <c r="F9" s="92" t="s">
        <v>372</v>
      </c>
      <c r="G9" s="91" t="str">
        <f>IFERROR(VLOOKUP(C7,'[1]DADOS (OCULTAR)'!P3:S53,4,0),"")</f>
        <v/>
      </c>
      <c r="H9" s="64"/>
      <c r="I9" s="63"/>
      <c r="J9" s="63"/>
      <c r="K9" s="63"/>
    </row>
    <row r="10" spans="3:12" ht="25.5" customHeight="1" x14ac:dyDescent="0.2">
      <c r="C10" s="110" t="s">
        <v>371</v>
      </c>
      <c r="D10" s="110"/>
      <c r="E10" s="110"/>
      <c r="F10" s="113" t="s">
        <v>10</v>
      </c>
      <c r="G10" s="114"/>
      <c r="H10" s="64"/>
      <c r="I10" s="63"/>
      <c r="J10" s="63"/>
      <c r="K10" s="63"/>
    </row>
    <row r="11" spans="3:12" ht="18" customHeight="1" x14ac:dyDescent="0.2">
      <c r="C11" s="115" t="s">
        <v>370</v>
      </c>
      <c r="D11" s="115"/>
      <c r="E11" s="115"/>
      <c r="F11" s="127">
        <v>0</v>
      </c>
      <c r="G11" s="127"/>
      <c r="H11" s="27"/>
      <c r="I11" s="63"/>
      <c r="J11" s="65"/>
      <c r="K11" s="65"/>
      <c r="L11" s="7"/>
    </row>
    <row r="12" spans="3:12" ht="18" customHeight="1" x14ac:dyDescent="0.2">
      <c r="C12" s="115" t="s">
        <v>369</v>
      </c>
      <c r="D12" s="115"/>
      <c r="E12" s="115"/>
      <c r="F12" s="116">
        <v>0</v>
      </c>
      <c r="G12" s="117"/>
      <c r="H12" s="27"/>
      <c r="I12" s="63"/>
      <c r="J12" s="65"/>
      <c r="K12" s="65"/>
      <c r="L12" s="7"/>
    </row>
    <row r="13" spans="3:12" ht="18" customHeight="1" x14ac:dyDescent="0.2">
      <c r="C13" s="115" t="s">
        <v>368</v>
      </c>
      <c r="D13" s="115"/>
      <c r="E13" s="115"/>
      <c r="F13" s="116">
        <v>0</v>
      </c>
      <c r="G13" s="117"/>
      <c r="H13" s="27"/>
      <c r="I13" s="63"/>
      <c r="J13" s="65"/>
      <c r="K13" s="65"/>
    </row>
    <row r="14" spans="3:12" ht="18" customHeight="1" x14ac:dyDescent="0.2">
      <c r="C14" s="115" t="s">
        <v>367</v>
      </c>
      <c r="D14" s="115"/>
      <c r="E14" s="115"/>
      <c r="F14" s="116">
        <v>0</v>
      </c>
      <c r="G14" s="117"/>
      <c r="H14" s="64"/>
      <c r="I14" s="63"/>
      <c r="J14" s="65"/>
      <c r="K14" s="65"/>
    </row>
    <row r="15" spans="3:12" ht="18" customHeight="1" x14ac:dyDescent="0.2">
      <c r="C15" s="115" t="s">
        <v>366</v>
      </c>
      <c r="D15" s="115"/>
      <c r="E15" s="115"/>
      <c r="F15" s="116">
        <v>0</v>
      </c>
      <c r="G15" s="117"/>
      <c r="H15" s="64"/>
      <c r="I15" s="63"/>
      <c r="J15" s="65"/>
      <c r="K15" s="65"/>
    </row>
    <row r="16" spans="3:12" ht="18" customHeight="1" x14ac:dyDescent="0.2">
      <c r="C16" s="124" t="s">
        <v>365</v>
      </c>
      <c r="D16" s="124"/>
      <c r="E16" s="124"/>
      <c r="F16" s="116">
        <v>0</v>
      </c>
      <c r="G16" s="117"/>
      <c r="H16" s="64"/>
      <c r="I16" s="63"/>
      <c r="J16" s="65"/>
      <c r="K16" s="65"/>
    </row>
    <row r="17" spans="1:11" ht="18" customHeight="1" x14ac:dyDescent="0.2">
      <c r="C17" s="110" t="s">
        <v>364</v>
      </c>
      <c r="D17" s="110"/>
      <c r="E17" s="110"/>
      <c r="F17" s="125">
        <f>SUM(F11:G15)-F16</f>
        <v>0</v>
      </c>
      <c r="G17" s="126"/>
      <c r="H17" s="64"/>
      <c r="I17" s="63"/>
      <c r="J17" s="65"/>
      <c r="K17" s="65"/>
    </row>
    <row r="18" spans="1:11" ht="18" customHeight="1" x14ac:dyDescent="0.2">
      <c r="C18" s="115" t="s">
        <v>363</v>
      </c>
      <c r="D18" s="115"/>
      <c r="E18" s="115"/>
      <c r="F18" s="116">
        <v>4698.72</v>
      </c>
      <c r="G18" s="117"/>
      <c r="H18" s="64"/>
      <c r="I18" s="63"/>
      <c r="J18" s="65"/>
      <c r="K18" s="65"/>
    </row>
    <row r="19" spans="1:11" ht="18" customHeight="1" x14ac:dyDescent="0.2">
      <c r="C19" s="130" t="s">
        <v>362</v>
      </c>
      <c r="D19" s="130"/>
      <c r="E19" s="130"/>
      <c r="F19" s="131">
        <v>0</v>
      </c>
      <c r="G19" s="132"/>
      <c r="H19" s="64"/>
      <c r="I19" s="63"/>
      <c r="J19" s="65"/>
      <c r="K19" s="65"/>
    </row>
    <row r="20" spans="1:11" ht="18" customHeight="1" x14ac:dyDescent="0.2">
      <c r="C20" s="115" t="s">
        <v>361</v>
      </c>
      <c r="D20" s="115"/>
      <c r="E20" s="115"/>
      <c r="F20" s="116">
        <v>0</v>
      </c>
      <c r="G20" s="117"/>
      <c r="H20" s="64"/>
      <c r="I20" s="63"/>
      <c r="J20" s="65"/>
      <c r="K20" s="65"/>
    </row>
    <row r="21" spans="1:11" ht="18" customHeight="1" x14ac:dyDescent="0.2">
      <c r="C21" s="115" t="s">
        <v>360</v>
      </c>
      <c r="D21" s="115"/>
      <c r="E21" s="115"/>
      <c r="F21" s="116">
        <v>0</v>
      </c>
      <c r="G21" s="117"/>
      <c r="H21" s="64"/>
      <c r="I21" s="63"/>
      <c r="J21" s="65"/>
      <c r="K21" s="65"/>
    </row>
    <row r="22" spans="1:11" ht="18" customHeight="1" x14ac:dyDescent="0.2">
      <c r="C22" s="115" t="s">
        <v>359</v>
      </c>
      <c r="D22" s="115"/>
      <c r="E22" s="115"/>
      <c r="F22" s="116">
        <v>0</v>
      </c>
      <c r="G22" s="117"/>
      <c r="H22" s="64"/>
      <c r="I22" s="63"/>
      <c r="J22" s="65"/>
      <c r="K22" s="65"/>
    </row>
    <row r="23" spans="1:11" ht="18" customHeight="1" x14ac:dyDescent="0.2">
      <c r="C23" s="115" t="s">
        <v>358</v>
      </c>
      <c r="D23" s="115"/>
      <c r="E23" s="115"/>
      <c r="F23" s="116">
        <f>SUM('[1]TCE - ANEXO VI - DR - Enviar'!G2:G9)-F18</f>
        <v>0</v>
      </c>
      <c r="G23" s="117"/>
      <c r="H23" s="64"/>
      <c r="I23" s="63"/>
      <c r="J23" s="65"/>
      <c r="K23" s="65"/>
    </row>
    <row r="24" spans="1:11" ht="18" customHeight="1" x14ac:dyDescent="0.2">
      <c r="C24" s="133" t="s">
        <v>357</v>
      </c>
      <c r="D24" s="133"/>
      <c r="E24" s="133"/>
      <c r="F24" s="134">
        <f>SUM(F18:G23)</f>
        <v>4698.72</v>
      </c>
      <c r="G24" s="135"/>
      <c r="H24" s="64"/>
      <c r="I24" s="63"/>
      <c r="J24" s="65"/>
      <c r="K24" s="65"/>
    </row>
    <row r="25" spans="1:11" ht="18" customHeight="1" x14ac:dyDescent="0.2">
      <c r="C25" s="110" t="s">
        <v>356</v>
      </c>
      <c r="D25" s="110"/>
      <c r="E25" s="110"/>
      <c r="F25" s="125">
        <f>F24+F17</f>
        <v>4698.72</v>
      </c>
      <c r="G25" s="126"/>
      <c r="H25" s="64"/>
      <c r="I25" s="63"/>
      <c r="J25" s="65"/>
      <c r="K25" s="65"/>
    </row>
    <row r="26" spans="1:11" ht="6" customHeight="1" x14ac:dyDescent="0.2">
      <c r="C26" s="136"/>
      <c r="D26" s="136"/>
      <c r="E26" s="136"/>
      <c r="F26" s="90"/>
      <c r="G26" s="89"/>
      <c r="H26" s="64"/>
      <c r="I26" s="63"/>
      <c r="J26" s="65"/>
      <c r="K26" s="65"/>
    </row>
    <row r="27" spans="1:11" ht="27" customHeight="1" x14ac:dyDescent="0.2">
      <c r="C27" s="110" t="s">
        <v>355</v>
      </c>
      <c r="D27" s="110"/>
      <c r="E27" s="110"/>
      <c r="F27" s="125" t="s">
        <v>10</v>
      </c>
      <c r="G27" s="126"/>
      <c r="H27" s="64"/>
      <c r="I27" s="63"/>
      <c r="J27" s="65"/>
      <c r="K27" s="65"/>
    </row>
    <row r="28" spans="1:11" ht="18" customHeight="1" x14ac:dyDescent="0.2">
      <c r="C28" s="137" t="s">
        <v>354</v>
      </c>
      <c r="D28" s="137"/>
      <c r="E28" s="137"/>
      <c r="F28" s="138">
        <f>F29+SUM(F35:F38)</f>
        <v>66604.2264</v>
      </c>
      <c r="G28" s="139"/>
      <c r="H28" s="27"/>
      <c r="I28" s="85"/>
      <c r="J28" s="65"/>
      <c r="K28" s="65"/>
    </row>
    <row r="29" spans="1:11" ht="18" customHeight="1" x14ac:dyDescent="0.2">
      <c r="A29" s="88"/>
      <c r="C29" s="140" t="s">
        <v>353</v>
      </c>
      <c r="D29" s="140"/>
      <c r="E29" s="140"/>
      <c r="F29" s="141">
        <f>F30+F33+F34</f>
        <v>0</v>
      </c>
      <c r="G29" s="142"/>
      <c r="H29" s="27"/>
      <c r="I29" s="85"/>
      <c r="J29" s="65"/>
      <c r="K29" s="65"/>
    </row>
    <row r="30" spans="1:11" ht="18" customHeight="1" x14ac:dyDescent="0.2">
      <c r="C30" s="143" t="s">
        <v>352</v>
      </c>
      <c r="D30" s="143"/>
      <c r="E30" s="143"/>
      <c r="F30" s="144">
        <f>F31+F32</f>
        <v>0</v>
      </c>
      <c r="G30" s="145"/>
      <c r="H30" s="27"/>
      <c r="I30" s="85"/>
      <c r="J30" s="65"/>
      <c r="K30" s="65"/>
    </row>
    <row r="31" spans="1:11" ht="18" customHeight="1" x14ac:dyDescent="0.2">
      <c r="A31" s="88" t="s">
        <v>351</v>
      </c>
      <c r="B31" s="6" t="s">
        <v>344</v>
      </c>
      <c r="C31" s="115" t="s">
        <v>350</v>
      </c>
      <c r="D31" s="115"/>
      <c r="E31" s="115"/>
      <c r="F31" s="146">
        <f>'[1]TCE - ANEXO II - Preencher'!X1</f>
        <v>0</v>
      </c>
      <c r="G31" s="147"/>
      <c r="H31" s="27"/>
      <c r="I31" s="85"/>
      <c r="J31" s="65"/>
      <c r="K31" s="65"/>
    </row>
    <row r="32" spans="1:11" ht="18" customHeight="1" x14ac:dyDescent="0.2">
      <c r="A32" s="88" t="s">
        <v>349</v>
      </c>
      <c r="B32" s="6" t="s">
        <v>344</v>
      </c>
      <c r="C32" s="115" t="s">
        <v>348</v>
      </c>
      <c r="D32" s="115"/>
      <c r="E32" s="115"/>
      <c r="F32" s="146">
        <f>'[1]TCE - ANEXO II - Preencher'!X2</f>
        <v>0</v>
      </c>
      <c r="G32" s="147"/>
      <c r="H32" s="27"/>
      <c r="I32" s="85"/>
      <c r="J32" s="65"/>
      <c r="K32" s="65"/>
    </row>
    <row r="33" spans="1:14" ht="18" customHeight="1" x14ac:dyDescent="0.2">
      <c r="A33" s="88" t="s">
        <v>347</v>
      </c>
      <c r="B33" s="6" t="s">
        <v>344</v>
      </c>
      <c r="C33" s="115" t="s">
        <v>346</v>
      </c>
      <c r="D33" s="115"/>
      <c r="E33" s="115"/>
      <c r="F33" s="146">
        <f>'[1]TCE - ANEXO II - Preencher'!X4</f>
        <v>0</v>
      </c>
      <c r="G33" s="147"/>
      <c r="H33" s="27"/>
      <c r="I33" s="85"/>
      <c r="J33" s="65"/>
      <c r="K33" s="65"/>
    </row>
    <row r="34" spans="1:14" ht="18" customHeight="1" x14ac:dyDescent="0.2">
      <c r="A34" s="88" t="s">
        <v>345</v>
      </c>
      <c r="B34" s="6" t="s">
        <v>344</v>
      </c>
      <c r="C34" s="115" t="s">
        <v>343</v>
      </c>
      <c r="D34" s="115"/>
      <c r="E34" s="115"/>
      <c r="F34" s="146">
        <f>'[1]TCE - ANEXO II - Preencher'!X3</f>
        <v>0</v>
      </c>
      <c r="G34" s="147"/>
      <c r="H34" s="27"/>
      <c r="I34" s="85"/>
      <c r="J34" s="65"/>
      <c r="K34" s="65"/>
      <c r="M34" s="87"/>
    </row>
    <row r="35" spans="1:14" ht="18" customHeight="1" x14ac:dyDescent="0.2">
      <c r="A35" t="s">
        <v>323</v>
      </c>
      <c r="B35" s="6" t="s">
        <v>322</v>
      </c>
      <c r="C35" s="115" t="s">
        <v>342</v>
      </c>
      <c r="D35" s="115"/>
      <c r="E35" s="115"/>
      <c r="F35" s="146">
        <f>'[1]MEM.CÁLC.FP.'!$D$92</f>
        <v>0</v>
      </c>
      <c r="G35" s="147"/>
      <c r="H35" s="27"/>
      <c r="I35" s="85"/>
      <c r="J35" s="65"/>
      <c r="K35" s="65"/>
      <c r="L35" s="87"/>
      <c r="M35" s="32"/>
    </row>
    <row r="36" spans="1:14" ht="18" customHeight="1" x14ac:dyDescent="0.2">
      <c r="A36" t="s">
        <v>325</v>
      </c>
      <c r="B36" s="6" t="s">
        <v>322</v>
      </c>
      <c r="C36" s="115" t="s">
        <v>341</v>
      </c>
      <c r="D36" s="115"/>
      <c r="E36" s="115"/>
      <c r="F36" s="146" t="str">
        <f>IF(G6="SIM","",'[1]MEM.CÁLC.FP.'!$D$93)</f>
        <v/>
      </c>
      <c r="G36" s="147"/>
      <c r="H36" s="27"/>
      <c r="I36" s="85"/>
      <c r="J36" s="65"/>
      <c r="K36" s="65"/>
      <c r="L36" s="87"/>
      <c r="M36" s="32"/>
      <c r="N36" s="7"/>
    </row>
    <row r="37" spans="1:14" ht="18" customHeight="1" x14ac:dyDescent="0.2">
      <c r="A37" s="4" t="s">
        <v>340</v>
      </c>
      <c r="B37" s="86" t="s">
        <v>339</v>
      </c>
      <c r="C37" s="115" t="s">
        <v>338</v>
      </c>
      <c r="D37" s="115"/>
      <c r="E37" s="115"/>
      <c r="F37" s="146">
        <f>'[1]MEM.CÁLC.FP.'!$C$96</f>
        <v>5.8</v>
      </c>
      <c r="G37" s="147"/>
      <c r="H37" s="27"/>
      <c r="I37" s="85"/>
      <c r="J37" s="65"/>
      <c r="K37" s="65"/>
      <c r="M37" s="32"/>
    </row>
    <row r="38" spans="1:14" ht="18" customHeight="1" x14ac:dyDescent="0.2">
      <c r="C38" s="148" t="s">
        <v>337</v>
      </c>
      <c r="D38" s="148"/>
      <c r="E38" s="148"/>
      <c r="F38" s="149">
        <f>F39+F43+F47</f>
        <v>66598.426399999997</v>
      </c>
      <c r="G38" s="150"/>
      <c r="H38" s="27"/>
      <c r="I38" s="85"/>
      <c r="J38" s="65"/>
      <c r="K38" s="65"/>
    </row>
    <row r="39" spans="1:14" ht="18" customHeight="1" x14ac:dyDescent="0.2">
      <c r="C39" s="153" t="s">
        <v>336</v>
      </c>
      <c r="D39" s="153"/>
      <c r="E39" s="153"/>
      <c r="F39" s="154">
        <f>SUM(F40:G42)</f>
        <v>0</v>
      </c>
      <c r="G39" s="155"/>
      <c r="H39" s="27"/>
      <c r="I39" s="84"/>
      <c r="J39" s="65"/>
      <c r="K39" s="65"/>
    </row>
    <row r="40" spans="1:14" ht="18" customHeight="1" x14ac:dyDescent="0.2">
      <c r="C40" s="130" t="s">
        <v>335</v>
      </c>
      <c r="D40" s="130"/>
      <c r="E40" s="130"/>
      <c r="F40" s="151">
        <f>SUM('[1]MEM.CÁLC.FP.'!D6:D7)</f>
        <v>0</v>
      </c>
      <c r="G40" s="152"/>
      <c r="H40" s="27"/>
      <c r="I40" s="84"/>
      <c r="J40" s="65"/>
      <c r="K40" s="65"/>
    </row>
    <row r="41" spans="1:14" ht="18" customHeight="1" x14ac:dyDescent="0.2">
      <c r="A41" t="s">
        <v>323</v>
      </c>
      <c r="B41" s="6" t="s">
        <v>322</v>
      </c>
      <c r="C41" s="130" t="s">
        <v>334</v>
      </c>
      <c r="D41" s="130"/>
      <c r="E41" s="130"/>
      <c r="F41" s="151">
        <f>SUM('[1]MEM.CÁLC.FP.'!F6:F7)</f>
        <v>0</v>
      </c>
      <c r="G41" s="152"/>
      <c r="H41" s="27"/>
      <c r="I41" s="84"/>
      <c r="J41" s="65"/>
      <c r="K41" s="65"/>
    </row>
    <row r="42" spans="1:14" ht="18" customHeight="1" x14ac:dyDescent="0.2">
      <c r="A42" t="s">
        <v>325</v>
      </c>
      <c r="B42" s="6" t="s">
        <v>322</v>
      </c>
      <c r="C42" s="130" t="s">
        <v>333</v>
      </c>
      <c r="D42" s="130"/>
      <c r="E42" s="130"/>
      <c r="F42" s="151" t="str">
        <f>IF(G6="SIM","",SUM('[1]MEM.CÁLC.FP.'!G6:G7))</f>
        <v/>
      </c>
      <c r="G42" s="152"/>
      <c r="H42" s="27"/>
      <c r="I42" s="84"/>
      <c r="J42" s="65"/>
      <c r="K42" s="65"/>
    </row>
    <row r="43" spans="1:14" ht="18" customHeight="1" x14ac:dyDescent="0.2">
      <c r="C43" s="156" t="s">
        <v>332</v>
      </c>
      <c r="D43" s="156"/>
      <c r="E43" s="156"/>
      <c r="F43" s="149">
        <f>SUM(F44:G46)</f>
        <v>0</v>
      </c>
      <c r="G43" s="150"/>
      <c r="H43" s="27"/>
      <c r="I43" s="63"/>
      <c r="J43" s="65"/>
      <c r="K43" s="65"/>
    </row>
    <row r="44" spans="1:14" ht="18" customHeight="1" x14ac:dyDescent="0.2">
      <c r="C44" s="130" t="s">
        <v>331</v>
      </c>
      <c r="D44" s="130"/>
      <c r="E44" s="130"/>
      <c r="F44" s="151">
        <f>SUM('[1]MEM.CÁLC.FP.'!D9:D10)</f>
        <v>0</v>
      </c>
      <c r="G44" s="152"/>
      <c r="H44" s="27"/>
      <c r="I44" s="63"/>
      <c r="J44" s="65"/>
      <c r="K44" s="65"/>
    </row>
    <row r="45" spans="1:14" ht="18" customHeight="1" x14ac:dyDescent="0.2">
      <c r="A45" t="s">
        <v>323</v>
      </c>
      <c r="B45" s="6" t="s">
        <v>322</v>
      </c>
      <c r="C45" s="130" t="s">
        <v>330</v>
      </c>
      <c r="D45" s="130"/>
      <c r="E45" s="130"/>
      <c r="F45" s="151">
        <f>SUM('[1]MEM.CÁLC.FP.'!F9:F10)</f>
        <v>0</v>
      </c>
      <c r="G45" s="152"/>
      <c r="H45" s="27"/>
      <c r="I45" s="63"/>
      <c r="J45" s="65"/>
      <c r="K45" s="65"/>
    </row>
    <row r="46" spans="1:14" ht="18" customHeight="1" x14ac:dyDescent="0.2">
      <c r="A46" t="s">
        <v>325</v>
      </c>
      <c r="B46" s="6" t="s">
        <v>322</v>
      </c>
      <c r="C46" s="130" t="s">
        <v>329</v>
      </c>
      <c r="D46" s="130"/>
      <c r="E46" s="130"/>
      <c r="F46" s="151" t="str">
        <f>IF(G6="SIM","",SUM('[1]MEM.CÁLC.FP.'!G9:G10))</f>
        <v/>
      </c>
      <c r="G46" s="152"/>
      <c r="H46" s="27"/>
      <c r="I46" s="63"/>
      <c r="J46" s="65"/>
      <c r="K46" s="65"/>
    </row>
    <row r="47" spans="1:14" ht="18" customHeight="1" x14ac:dyDescent="0.2">
      <c r="C47" s="156" t="s">
        <v>328</v>
      </c>
      <c r="D47" s="156"/>
      <c r="E47" s="156"/>
      <c r="F47" s="149">
        <f>SUM(F48:G51)</f>
        <v>66598.426399999997</v>
      </c>
      <c r="G47" s="150"/>
      <c r="H47" s="27"/>
      <c r="I47" s="84"/>
      <c r="J47" s="65"/>
      <c r="K47" s="65"/>
    </row>
    <row r="48" spans="1:14" ht="18" customHeight="1" x14ac:dyDescent="0.2">
      <c r="C48" s="130" t="s">
        <v>327</v>
      </c>
      <c r="D48" s="130"/>
      <c r="E48" s="130"/>
      <c r="F48" s="151">
        <f>'[1]MEM.CÁLC.FP.'!D12+'[1]MEM.CÁLC.FP.'!D14-'[1]MEM.CÁLC.FP.'!D13-'[1]MEM.CÁLC.FP.'!D15</f>
        <v>64547.61</v>
      </c>
      <c r="G48" s="152"/>
      <c r="H48" s="27"/>
      <c r="I48" s="84"/>
      <c r="J48" s="65"/>
      <c r="K48" s="65"/>
    </row>
    <row r="49" spans="1:13" ht="18" customHeight="1" x14ac:dyDescent="0.2">
      <c r="A49" t="s">
        <v>323</v>
      </c>
      <c r="B49" s="6" t="s">
        <v>322</v>
      </c>
      <c r="C49" s="130" t="s">
        <v>326</v>
      </c>
      <c r="D49" s="130"/>
      <c r="E49" s="130"/>
      <c r="F49" s="151">
        <f>SUM('[1]MEM.CÁLC.FP.'!F12:F15)</f>
        <v>528.08640000000003</v>
      </c>
      <c r="G49" s="152"/>
      <c r="H49" s="27"/>
      <c r="I49" s="84"/>
      <c r="J49" s="65"/>
      <c r="K49" s="65"/>
    </row>
    <row r="50" spans="1:13" ht="18" customHeight="1" x14ac:dyDescent="0.2">
      <c r="A50" t="s">
        <v>325</v>
      </c>
      <c r="B50" s="6" t="s">
        <v>322</v>
      </c>
      <c r="C50" s="130" t="s">
        <v>324</v>
      </c>
      <c r="D50" s="130"/>
      <c r="E50" s="130"/>
      <c r="F50" s="151" t="str">
        <f>IF(G6="SIM","",SUM('[1]MEM.CÁLC.FP.'!G12:G15))</f>
        <v/>
      </c>
      <c r="G50" s="152"/>
      <c r="H50" s="27"/>
      <c r="I50" s="66"/>
      <c r="J50" s="65"/>
      <c r="K50" s="65"/>
    </row>
    <row r="51" spans="1:13" ht="18" customHeight="1" x14ac:dyDescent="0.2">
      <c r="A51" t="s">
        <v>323</v>
      </c>
      <c r="B51" s="6" t="s">
        <v>322</v>
      </c>
      <c r="C51" s="130" t="s">
        <v>321</v>
      </c>
      <c r="D51" s="130"/>
      <c r="E51" s="130"/>
      <c r="F51" s="151">
        <f>SUM('[1]MEM.CÁLC.FP.'!H12:H15)</f>
        <v>1522.7299999999998</v>
      </c>
      <c r="G51" s="152"/>
      <c r="H51" s="27"/>
      <c r="I51" s="84"/>
      <c r="J51" s="65"/>
      <c r="K51" s="65"/>
    </row>
    <row r="52" spans="1:13" ht="18" customHeight="1" x14ac:dyDescent="0.2">
      <c r="C52" s="110" t="s">
        <v>320</v>
      </c>
      <c r="D52" s="110"/>
      <c r="E52" s="110"/>
      <c r="F52" s="125">
        <f>SUM(F53:G60)</f>
        <v>0</v>
      </c>
      <c r="G52" s="126"/>
      <c r="H52" s="64"/>
      <c r="I52" s="63"/>
      <c r="J52" s="65"/>
      <c r="K52" s="65"/>
    </row>
    <row r="53" spans="1:13" ht="18" customHeight="1" x14ac:dyDescent="0.2">
      <c r="A53" t="s">
        <v>319</v>
      </c>
      <c r="B53" s="6" t="s">
        <v>318</v>
      </c>
      <c r="C53" s="115" t="s">
        <v>317</v>
      </c>
      <c r="D53" s="115"/>
      <c r="E53" s="115"/>
      <c r="F53" s="116"/>
      <c r="G53" s="117"/>
      <c r="H53" s="27"/>
      <c r="I53" s="63"/>
      <c r="J53" s="65"/>
      <c r="K53" s="65"/>
    </row>
    <row r="54" spans="1:13" ht="18" customHeight="1" x14ac:dyDescent="0.2">
      <c r="A54" t="s">
        <v>316</v>
      </c>
      <c r="B54" s="6" t="s">
        <v>315</v>
      </c>
      <c r="C54" s="115" t="s">
        <v>314</v>
      </c>
      <c r="D54" s="115"/>
      <c r="E54" s="115"/>
      <c r="F54" s="116"/>
      <c r="G54" s="117"/>
      <c r="H54" s="27"/>
      <c r="I54" s="63"/>
      <c r="J54" s="65"/>
      <c r="K54" s="65"/>
      <c r="L54" s="32"/>
    </row>
    <row r="55" spans="1:13" ht="18" customHeight="1" x14ac:dyDescent="0.2">
      <c r="A55" t="s">
        <v>313</v>
      </c>
      <c r="B55" s="6" t="s">
        <v>293</v>
      </c>
      <c r="C55" s="115" t="s">
        <v>312</v>
      </c>
      <c r="D55" s="115"/>
      <c r="E55" s="115"/>
      <c r="F55" s="116"/>
      <c r="G55" s="117"/>
      <c r="H55" s="27"/>
      <c r="I55" s="63"/>
      <c r="J55" s="65"/>
      <c r="K55" s="65"/>
      <c r="L55" s="32"/>
    </row>
    <row r="56" spans="1:13" ht="18" customHeight="1" x14ac:dyDescent="0.2">
      <c r="A56" t="s">
        <v>311</v>
      </c>
      <c r="B56" s="6" t="s">
        <v>285</v>
      </c>
      <c r="C56" s="115" t="s">
        <v>310</v>
      </c>
      <c r="D56" s="115"/>
      <c r="E56" s="115"/>
      <c r="F56" s="116"/>
      <c r="G56" s="117"/>
      <c r="H56" s="27"/>
      <c r="I56" s="63"/>
      <c r="J56" s="65"/>
      <c r="K56" s="65"/>
      <c r="L56" s="7"/>
    </row>
    <row r="57" spans="1:13" ht="18" customHeight="1" x14ac:dyDescent="0.2">
      <c r="A57" t="s">
        <v>309</v>
      </c>
      <c r="B57" s="6" t="s">
        <v>308</v>
      </c>
      <c r="C57" s="115" t="s">
        <v>307</v>
      </c>
      <c r="D57" s="115"/>
      <c r="E57" s="115"/>
      <c r="F57" s="116"/>
      <c r="G57" s="117"/>
      <c r="H57" s="27"/>
      <c r="I57" s="63"/>
      <c r="J57" s="65"/>
      <c r="K57" s="65"/>
      <c r="L57" s="7"/>
      <c r="M57" s="7"/>
    </row>
    <row r="58" spans="1:13" ht="18" customHeight="1" x14ac:dyDescent="0.2">
      <c r="A58" t="s">
        <v>306</v>
      </c>
      <c r="B58" s="6" t="s">
        <v>305</v>
      </c>
      <c r="C58" s="115" t="s">
        <v>304</v>
      </c>
      <c r="D58" s="115"/>
      <c r="E58" s="115"/>
      <c r="F58" s="116"/>
      <c r="G58" s="117"/>
      <c r="H58" s="27"/>
      <c r="I58" s="63"/>
      <c r="J58" s="65"/>
      <c r="K58" s="65"/>
      <c r="L58" s="7"/>
      <c r="M58" s="7"/>
    </row>
    <row r="59" spans="1:13" ht="18" customHeight="1" x14ac:dyDescent="0.2">
      <c r="A59" t="s">
        <v>303</v>
      </c>
      <c r="B59" s="6" t="s">
        <v>302</v>
      </c>
      <c r="C59" s="130" t="s">
        <v>301</v>
      </c>
      <c r="D59" s="130"/>
      <c r="E59" s="130"/>
      <c r="F59" s="131"/>
      <c r="G59" s="132"/>
      <c r="H59" s="27"/>
      <c r="I59" s="63"/>
      <c r="J59" s="65"/>
      <c r="K59" s="65"/>
      <c r="L59" s="7"/>
      <c r="M59" s="7"/>
    </row>
    <row r="60" spans="1:13" ht="18" customHeight="1" x14ac:dyDescent="0.2">
      <c r="A60" t="s">
        <v>300</v>
      </c>
      <c r="B60" s="6" t="s">
        <v>261</v>
      </c>
      <c r="C60" s="115" t="s">
        <v>299</v>
      </c>
      <c r="D60" s="115"/>
      <c r="E60" s="115"/>
      <c r="F60" s="116"/>
      <c r="G60" s="117"/>
      <c r="H60" s="27"/>
      <c r="I60" s="63"/>
      <c r="J60" s="65"/>
      <c r="K60" s="65"/>
    </row>
    <row r="61" spans="1:13" ht="18" customHeight="1" x14ac:dyDescent="0.2">
      <c r="C61" s="110" t="s">
        <v>298</v>
      </c>
      <c r="D61" s="110"/>
      <c r="E61" s="110"/>
      <c r="F61" s="125">
        <f>SUM(F62:G66)+F67+F76+F77</f>
        <v>0</v>
      </c>
      <c r="G61" s="126"/>
      <c r="H61" s="64"/>
      <c r="I61" s="63"/>
      <c r="J61" s="65"/>
      <c r="K61" s="65"/>
    </row>
    <row r="62" spans="1:13" ht="18" customHeight="1" x14ac:dyDescent="0.2">
      <c r="A62" t="s">
        <v>297</v>
      </c>
      <c r="B62" s="6" t="s">
        <v>296</v>
      </c>
      <c r="C62" s="115" t="s">
        <v>295</v>
      </c>
      <c r="D62" s="115"/>
      <c r="E62" s="115"/>
      <c r="F62" s="116"/>
      <c r="G62" s="117"/>
      <c r="H62" s="27"/>
      <c r="I62" s="63"/>
      <c r="J62" s="65"/>
      <c r="K62" s="65"/>
    </row>
    <row r="63" spans="1:13" ht="18" customHeight="1" x14ac:dyDescent="0.2">
      <c r="A63" t="s">
        <v>294</v>
      </c>
      <c r="B63" s="6" t="s">
        <v>293</v>
      </c>
      <c r="C63" s="115" t="s">
        <v>292</v>
      </c>
      <c r="D63" s="115"/>
      <c r="E63" s="115"/>
      <c r="F63" s="116"/>
      <c r="G63" s="117"/>
      <c r="H63" s="27"/>
      <c r="I63" s="63"/>
      <c r="J63" s="65"/>
      <c r="K63" s="65"/>
    </row>
    <row r="64" spans="1:13" ht="18" customHeight="1" x14ac:dyDescent="0.2">
      <c r="A64" t="s">
        <v>291</v>
      </c>
      <c r="B64" s="6" t="s">
        <v>290</v>
      </c>
      <c r="C64" s="115" t="s">
        <v>289</v>
      </c>
      <c r="D64" s="115"/>
      <c r="E64" s="115"/>
      <c r="F64" s="116"/>
      <c r="G64" s="117"/>
      <c r="H64" s="27"/>
      <c r="I64" s="63"/>
      <c r="J64" s="65"/>
      <c r="K64" s="65"/>
    </row>
    <row r="65" spans="1:11" ht="18" customHeight="1" x14ac:dyDescent="0.2">
      <c r="A65" t="s">
        <v>288</v>
      </c>
      <c r="B65" s="6" t="s">
        <v>274</v>
      </c>
      <c r="C65" s="115" t="s">
        <v>287</v>
      </c>
      <c r="D65" s="115"/>
      <c r="E65" s="115"/>
      <c r="F65" s="116"/>
      <c r="G65" s="117"/>
      <c r="H65" s="27"/>
      <c r="I65" s="66"/>
      <c r="J65" s="65"/>
      <c r="K65" s="65"/>
    </row>
    <row r="66" spans="1:11" ht="18" customHeight="1" x14ac:dyDescent="0.2">
      <c r="A66" t="s">
        <v>286</v>
      </c>
      <c r="B66" s="6" t="s">
        <v>285</v>
      </c>
      <c r="C66" s="115" t="s">
        <v>284</v>
      </c>
      <c r="D66" s="115"/>
      <c r="E66" s="115"/>
      <c r="F66" s="116"/>
      <c r="G66" s="117"/>
      <c r="H66" s="27"/>
      <c r="I66" s="63"/>
      <c r="J66" s="65"/>
      <c r="K66" s="65"/>
    </row>
    <row r="67" spans="1:11" ht="18" customHeight="1" x14ac:dyDescent="0.2">
      <c r="C67" s="156" t="s">
        <v>283</v>
      </c>
      <c r="D67" s="156"/>
      <c r="E67" s="156"/>
      <c r="F67" s="157">
        <f>F68+F69</f>
        <v>0</v>
      </c>
      <c r="G67" s="158"/>
      <c r="H67" s="64"/>
      <c r="I67" s="63"/>
      <c r="J67" s="65"/>
      <c r="K67" s="65"/>
    </row>
    <row r="68" spans="1:11" ht="18" customHeight="1" x14ac:dyDescent="0.2">
      <c r="A68" t="s">
        <v>282</v>
      </c>
      <c r="B68" s="6" t="s">
        <v>281</v>
      </c>
      <c r="C68" s="130" t="s">
        <v>280</v>
      </c>
      <c r="D68" s="130"/>
      <c r="E68" s="130"/>
      <c r="F68" s="116"/>
      <c r="G68" s="117"/>
      <c r="H68" s="27"/>
      <c r="I68" s="63"/>
      <c r="J68" s="65"/>
      <c r="K68" s="65"/>
    </row>
    <row r="69" spans="1:11" ht="18" customHeight="1" x14ac:dyDescent="0.2">
      <c r="C69" s="156" t="s">
        <v>279</v>
      </c>
      <c r="D69" s="156"/>
      <c r="E69" s="156"/>
      <c r="F69" s="157">
        <f>F70+F71+F74+F75</f>
        <v>0</v>
      </c>
      <c r="G69" s="158"/>
      <c r="H69" s="64"/>
      <c r="I69" s="63"/>
      <c r="J69" s="65"/>
      <c r="K69" s="65"/>
    </row>
    <row r="70" spans="1:11" ht="18" customHeight="1" x14ac:dyDescent="0.2">
      <c r="A70" t="s">
        <v>278</v>
      </c>
      <c r="B70" s="6" t="s">
        <v>269</v>
      </c>
      <c r="C70" s="130" t="s">
        <v>277</v>
      </c>
      <c r="D70" s="130"/>
      <c r="E70" s="130"/>
      <c r="F70" s="116"/>
      <c r="G70" s="117"/>
      <c r="H70" s="27"/>
      <c r="I70" s="63"/>
      <c r="J70" s="65"/>
      <c r="K70" s="65"/>
    </row>
    <row r="71" spans="1:11" ht="18" customHeight="1" x14ac:dyDescent="0.2">
      <c r="C71" s="156" t="s">
        <v>276</v>
      </c>
      <c r="D71" s="156"/>
      <c r="E71" s="156"/>
      <c r="F71" s="157">
        <f>SUM(F72:G73)</f>
        <v>0</v>
      </c>
      <c r="G71" s="158"/>
      <c r="H71" s="64"/>
      <c r="I71" s="63"/>
      <c r="J71" s="65"/>
      <c r="K71" s="65"/>
    </row>
    <row r="72" spans="1:11" ht="18" customHeight="1" x14ac:dyDescent="0.2">
      <c r="A72" t="s">
        <v>275</v>
      </c>
      <c r="B72" s="6" t="s">
        <v>274</v>
      </c>
      <c r="C72" s="130" t="s">
        <v>273</v>
      </c>
      <c r="D72" s="130"/>
      <c r="E72" s="130"/>
      <c r="F72" s="159"/>
      <c r="G72" s="160"/>
      <c r="H72" s="27"/>
      <c r="I72" s="63"/>
      <c r="J72" s="65"/>
      <c r="K72" s="65"/>
    </row>
    <row r="73" spans="1:11" ht="18" customHeight="1" x14ac:dyDescent="0.2">
      <c r="A73" t="s">
        <v>272</v>
      </c>
      <c r="B73" s="6" t="s">
        <v>269</v>
      </c>
      <c r="C73" s="130" t="s">
        <v>271</v>
      </c>
      <c r="D73" s="130"/>
      <c r="E73" s="130"/>
      <c r="F73" s="159"/>
      <c r="G73" s="160"/>
      <c r="H73" s="27"/>
      <c r="I73" s="63"/>
      <c r="J73" s="65"/>
      <c r="K73" s="65"/>
    </row>
    <row r="74" spans="1:11" ht="18" customHeight="1" x14ac:dyDescent="0.2">
      <c r="A74" t="s">
        <v>270</v>
      </c>
      <c r="B74" s="6" t="s">
        <v>269</v>
      </c>
      <c r="C74" s="130" t="s">
        <v>268</v>
      </c>
      <c r="D74" s="130"/>
      <c r="E74" s="130"/>
      <c r="F74" s="159"/>
      <c r="G74" s="160"/>
      <c r="H74" s="27"/>
      <c r="I74" s="63"/>
      <c r="J74" s="65"/>
      <c r="K74" s="65"/>
    </row>
    <row r="75" spans="1:11" ht="18" customHeight="1" x14ac:dyDescent="0.2">
      <c r="A75" t="s">
        <v>267</v>
      </c>
      <c r="B75" s="6" t="s">
        <v>261</v>
      </c>
      <c r="C75" s="130" t="s">
        <v>266</v>
      </c>
      <c r="D75" s="130"/>
      <c r="E75" s="130"/>
      <c r="F75" s="159"/>
      <c r="G75" s="160"/>
      <c r="H75" s="27"/>
      <c r="I75" s="63"/>
      <c r="J75" s="65"/>
      <c r="K75" s="65"/>
    </row>
    <row r="76" spans="1:11" ht="18" customHeight="1" x14ac:dyDescent="0.2">
      <c r="A76" t="s">
        <v>265</v>
      </c>
      <c r="B76" s="6" t="s">
        <v>264</v>
      </c>
      <c r="C76" s="161" t="s">
        <v>263</v>
      </c>
      <c r="D76" s="161"/>
      <c r="E76" s="161"/>
      <c r="F76" s="116"/>
      <c r="G76" s="117"/>
      <c r="H76" s="27"/>
      <c r="I76" s="83"/>
      <c r="J76" s="82"/>
      <c r="K76" s="82"/>
    </row>
    <row r="77" spans="1:11" ht="18" customHeight="1" x14ac:dyDescent="0.2">
      <c r="A77" t="s">
        <v>262</v>
      </c>
      <c r="B77" s="6" t="s">
        <v>261</v>
      </c>
      <c r="C77" s="115" t="s">
        <v>260</v>
      </c>
      <c r="D77" s="115"/>
      <c r="E77" s="115"/>
      <c r="F77" s="116"/>
      <c r="G77" s="117"/>
      <c r="H77" s="27"/>
      <c r="I77" s="63"/>
      <c r="J77" s="65"/>
      <c r="K77" s="65"/>
    </row>
    <row r="78" spans="1:11" ht="18" customHeight="1" x14ac:dyDescent="0.2">
      <c r="C78" s="110" t="s">
        <v>259</v>
      </c>
      <c r="D78" s="110"/>
      <c r="E78" s="110"/>
      <c r="F78" s="125" t="e">
        <f>F79+F80+F83</f>
        <v>#VALUE!</v>
      </c>
      <c r="G78" s="126"/>
      <c r="H78" s="71"/>
      <c r="I78" s="63"/>
      <c r="J78" s="65"/>
      <c r="K78" s="65"/>
    </row>
    <row r="79" spans="1:11" ht="18" customHeight="1" x14ac:dyDescent="0.25">
      <c r="A79" s="72" t="s">
        <v>258</v>
      </c>
      <c r="B79" s="6" t="s">
        <v>257</v>
      </c>
      <c r="C79" s="115" t="s">
        <v>256</v>
      </c>
      <c r="D79" s="115"/>
      <c r="E79" s="115"/>
      <c r="F79" s="146" t="e">
        <f>SUMIF('[1]TCE - ANEXO IV - Preencher'!$D:$D,'CONTÁBIL- FINANCEIRA '!A79,'[1]TCE - ANEXO IV - Preencher'!$N:$N)</f>
        <v>#VALUE!</v>
      </c>
      <c r="G79" s="147"/>
      <c r="H79" s="27"/>
      <c r="I79" s="63"/>
      <c r="J79" s="65"/>
      <c r="K79" s="65"/>
    </row>
    <row r="80" spans="1:11" ht="18" customHeight="1" x14ac:dyDescent="0.2">
      <c r="C80" s="156" t="s">
        <v>255</v>
      </c>
      <c r="D80" s="156"/>
      <c r="E80" s="156"/>
      <c r="F80" s="157" t="e">
        <f>F81+F82</f>
        <v>#VALUE!</v>
      </c>
      <c r="G80" s="158"/>
      <c r="H80" s="64"/>
      <c r="I80" s="63"/>
      <c r="J80" s="65"/>
      <c r="K80" s="65"/>
    </row>
    <row r="81" spans="1:11" ht="18.75" x14ac:dyDescent="0.25">
      <c r="A81" s="72" t="s">
        <v>254</v>
      </c>
      <c r="B81" s="6" t="s">
        <v>138</v>
      </c>
      <c r="C81" s="115" t="s">
        <v>253</v>
      </c>
      <c r="D81" s="115"/>
      <c r="E81" s="115"/>
      <c r="F81" s="146" t="e">
        <f>SUMIF('[1]TCE - ANEXO IV - Preencher'!$D:$D,'CONTÁBIL- FINANCEIRA '!A81,'[1]TCE - ANEXO IV - Preencher'!$N:$N)</f>
        <v>#VALUE!</v>
      </c>
      <c r="G81" s="147"/>
      <c r="H81" s="27"/>
      <c r="I81" s="63"/>
      <c r="J81" s="65"/>
      <c r="K81" s="65"/>
    </row>
    <row r="82" spans="1:11" ht="18.75" x14ac:dyDescent="0.25">
      <c r="A82" s="72" t="s">
        <v>252</v>
      </c>
      <c r="B82" s="6" t="s">
        <v>138</v>
      </c>
      <c r="C82" s="115" t="s">
        <v>251</v>
      </c>
      <c r="D82" s="115"/>
      <c r="E82" s="115"/>
      <c r="F82" s="146" t="e">
        <f>SUMIF('[1]TCE - ANEXO IV - Preencher'!$D:$D,'CONTÁBIL- FINANCEIRA '!A82,'[1]TCE - ANEXO IV - Preencher'!$N:$N)</f>
        <v>#VALUE!</v>
      </c>
      <c r="G82" s="147"/>
      <c r="H82" s="27"/>
      <c r="I82" s="63"/>
      <c r="J82" s="65"/>
      <c r="K82" s="65"/>
    </row>
    <row r="83" spans="1:11" ht="18" customHeight="1" x14ac:dyDescent="0.2">
      <c r="C83" s="156" t="s">
        <v>250</v>
      </c>
      <c r="D83" s="156"/>
      <c r="E83" s="156"/>
      <c r="F83" s="157" t="e">
        <f>F84+F85</f>
        <v>#VALUE!</v>
      </c>
      <c r="G83" s="158"/>
      <c r="H83" s="64"/>
      <c r="I83" s="63"/>
      <c r="J83" s="65"/>
      <c r="K83" s="65"/>
    </row>
    <row r="84" spans="1:11" ht="18.75" x14ac:dyDescent="0.25">
      <c r="A84" s="72" t="s">
        <v>249</v>
      </c>
      <c r="B84" s="6" t="s">
        <v>246</v>
      </c>
      <c r="C84" s="115" t="s">
        <v>248</v>
      </c>
      <c r="D84" s="115"/>
      <c r="E84" s="115"/>
      <c r="F84" s="146" t="e">
        <f>SUMIF('[1]TCE - ANEXO IV - Preencher'!$D:$D,'CONTÁBIL- FINANCEIRA '!A84,'[1]TCE - ANEXO IV - Preencher'!$N:$N)</f>
        <v>#VALUE!</v>
      </c>
      <c r="G84" s="147"/>
      <c r="H84" s="27"/>
      <c r="I84" s="63"/>
      <c r="J84" s="65"/>
      <c r="K84" s="65"/>
    </row>
    <row r="85" spans="1:11" ht="18.75" x14ac:dyDescent="0.25">
      <c r="A85" s="72" t="s">
        <v>247</v>
      </c>
      <c r="B85" s="6" t="s">
        <v>246</v>
      </c>
      <c r="C85" s="162" t="s">
        <v>245</v>
      </c>
      <c r="D85" s="162"/>
      <c r="E85" s="162"/>
      <c r="F85" s="146" t="e">
        <f>SUMIF('[1]TCE - ANEXO IV - Preencher'!$D:$D,'CONTÁBIL- FINANCEIRA '!A85,'[1]TCE - ANEXO IV - Preencher'!$N:$N)</f>
        <v>#VALUE!</v>
      </c>
      <c r="G85" s="147"/>
      <c r="H85" s="27"/>
      <c r="I85" s="63"/>
      <c r="J85" s="65"/>
      <c r="K85" s="65"/>
    </row>
    <row r="86" spans="1:11" ht="15.75" customHeight="1" x14ac:dyDescent="0.2">
      <c r="C86" s="81"/>
      <c r="D86" s="80"/>
      <c r="E86" s="79"/>
      <c r="F86" s="163"/>
      <c r="G86" s="163"/>
      <c r="H86" s="67"/>
      <c r="I86" s="63"/>
      <c r="J86" s="65"/>
      <c r="K86" s="65"/>
    </row>
    <row r="87" spans="1:11" ht="15.75" customHeight="1" x14ac:dyDescent="0.2">
      <c r="D87" s="4" t="s">
        <v>5</v>
      </c>
      <c r="E87" s="13" t="s">
        <v>6</v>
      </c>
      <c r="F87" s="164" t="s">
        <v>5</v>
      </c>
      <c r="G87" s="164"/>
      <c r="H87" s="78"/>
      <c r="I87" s="63"/>
      <c r="J87" s="65"/>
      <c r="K87" s="65"/>
    </row>
    <row r="88" spans="1:11" ht="15.75" customHeight="1" x14ac:dyDescent="0.2">
      <c r="C88" s="77"/>
      <c r="D88" s="11" t="s">
        <v>4</v>
      </c>
      <c r="E88" s="10" t="s">
        <v>3</v>
      </c>
      <c r="F88" s="165" t="s">
        <v>2</v>
      </c>
      <c r="G88" s="165"/>
      <c r="H88" s="64"/>
      <c r="I88" s="63"/>
      <c r="J88" s="65"/>
      <c r="K88" s="65"/>
    </row>
    <row r="89" spans="1:11" ht="15.75" x14ac:dyDescent="0.2">
      <c r="C89" s="111"/>
      <c r="D89" s="112" t="str">
        <f>D1</f>
        <v xml:space="preserve"> DIRETORIA EXECUTIVA DE  REGULAÇÃO MÉDIA E ALTA COMPLEXIDADE </v>
      </c>
      <c r="E89" s="112"/>
      <c r="F89" s="104" t="str">
        <f>F1</f>
        <v>Janeiro/2020 - Versão 4.0</v>
      </c>
      <c r="G89" s="104"/>
      <c r="H89" s="64"/>
      <c r="I89" s="63"/>
      <c r="J89" s="65"/>
      <c r="K89" s="65"/>
    </row>
    <row r="90" spans="1:11" ht="15.75" x14ac:dyDescent="0.2">
      <c r="C90" s="111"/>
      <c r="D90" s="105" t="str">
        <f>D2</f>
        <v xml:space="preserve"> DIRETORIA EXECUTIVA DE PLANEJAMENTO ORÇAMENTO  E GESTÃO DA INFORMAÇÃO </v>
      </c>
      <c r="E90" s="105"/>
      <c r="F90" s="109" t="str">
        <f>F2</f>
        <v>MÊS/ANO COMPETÊNCIA</v>
      </c>
      <c r="G90" s="109" t="str">
        <f>G2</f>
        <v>ANO CONTRATO</v>
      </c>
      <c r="H90" s="64"/>
      <c r="I90" s="63"/>
      <c r="J90" s="65"/>
      <c r="K90" s="65"/>
    </row>
    <row r="91" spans="1:11" ht="15.75" x14ac:dyDescent="0.2">
      <c r="C91" s="111"/>
      <c r="D91" s="105" t="str">
        <f>D3</f>
        <v xml:space="preserve"> DIRETORIA  DE ADMINISTRAÇÃO E FINANÇAS </v>
      </c>
      <c r="E91" s="105"/>
      <c r="F91" s="109"/>
      <c r="G91" s="109"/>
      <c r="H91" s="64"/>
      <c r="I91" s="63"/>
      <c r="J91" s="65"/>
      <c r="K91" s="65"/>
    </row>
    <row r="92" spans="1:11" ht="15.75" x14ac:dyDescent="0.2">
      <c r="C92" s="111"/>
      <c r="D92" s="123" t="str">
        <f>D4</f>
        <v>DEMONSTRATIVO DE CONTRATOS SERVIÇOS TERCEIRIZADOS</v>
      </c>
      <c r="E92" s="123"/>
      <c r="F92" s="107" t="str">
        <f>$F$4</f>
        <v>OUTUBRO 2020</v>
      </c>
      <c r="G92" s="167">
        <f>IF(G4=0,"",G4)</f>
        <v>1</v>
      </c>
      <c r="H92" s="64"/>
      <c r="I92" s="63"/>
      <c r="J92" s="65"/>
      <c r="K92" s="65"/>
    </row>
    <row r="93" spans="1:11" ht="15.75" x14ac:dyDescent="0.2">
      <c r="C93" s="61"/>
      <c r="D93" s="76" t="str">
        <f>D5</f>
        <v>DEMONSTRATIVO DE RESULTADO CONTÁBIL - FINANCEIRO MENSAL</v>
      </c>
      <c r="E93" s="75"/>
      <c r="F93" s="166"/>
      <c r="G93" s="167"/>
      <c r="H93" s="64"/>
      <c r="I93" s="63"/>
      <c r="J93" s="65"/>
      <c r="K93" s="65"/>
    </row>
    <row r="94" spans="1:11" ht="18" customHeight="1" x14ac:dyDescent="0.2">
      <c r="C94" s="102" t="s">
        <v>69</v>
      </c>
      <c r="D94" s="102"/>
      <c r="E94" s="168" t="s">
        <v>68</v>
      </c>
      <c r="F94" s="168"/>
      <c r="G94" s="168"/>
      <c r="H94" s="64"/>
      <c r="I94" s="63"/>
      <c r="J94" s="65"/>
      <c r="K94" s="65"/>
    </row>
    <row r="95" spans="1:11" ht="18" customHeight="1" x14ac:dyDescent="0.2">
      <c r="C95" s="169" t="str">
        <f>IF(C7=0,"",C7)</f>
        <v>HOSPITAL PROVISÓRIO RECIFE II/ UNIDADE - COELHOS</v>
      </c>
      <c r="D95" s="169"/>
      <c r="E95" s="170" t="str">
        <f>IF(E7=0,"",E7)</f>
        <v>FERNANDO FIGUEIRA</v>
      </c>
      <c r="F95" s="170"/>
      <c r="G95" s="170"/>
      <c r="H95" s="64"/>
      <c r="I95" s="63"/>
      <c r="J95" s="65"/>
      <c r="K95" s="65"/>
    </row>
    <row r="96" spans="1:11" ht="18" customHeight="1" x14ac:dyDescent="0.2">
      <c r="C96" s="110" t="s">
        <v>244</v>
      </c>
      <c r="D96" s="110"/>
      <c r="E96" s="110"/>
      <c r="F96" s="171" t="s">
        <v>10</v>
      </c>
      <c r="G96" s="171"/>
      <c r="H96" s="64"/>
      <c r="I96" s="63"/>
      <c r="J96" s="65"/>
      <c r="K96" s="65"/>
    </row>
    <row r="97" spans="1:11" ht="18" customHeight="1" x14ac:dyDescent="0.2">
      <c r="C97" s="110" t="s">
        <v>243</v>
      </c>
      <c r="D97" s="110"/>
      <c r="E97" s="110"/>
      <c r="F97" s="172" t="e">
        <f>F98+F101+F102+F103+F110+F108+F109</f>
        <v>#VALUE!</v>
      </c>
      <c r="G97" s="172"/>
      <c r="H97" s="64"/>
      <c r="I97" s="63"/>
      <c r="J97" s="65"/>
      <c r="K97" s="65"/>
    </row>
    <row r="98" spans="1:11" ht="18" customHeight="1" x14ac:dyDescent="0.2">
      <c r="C98" s="156" t="s">
        <v>242</v>
      </c>
      <c r="D98" s="156"/>
      <c r="E98" s="156"/>
      <c r="F98" s="173" t="e">
        <f>SUM(F99:G100)</f>
        <v>#VALUE!</v>
      </c>
      <c r="G98" s="173"/>
      <c r="H98" s="64"/>
      <c r="I98" s="63"/>
      <c r="J98" s="65"/>
      <c r="K98" s="65"/>
    </row>
    <row r="99" spans="1:11" ht="18" customHeight="1" x14ac:dyDescent="0.25">
      <c r="A99" s="72" t="s">
        <v>241</v>
      </c>
      <c r="B99" s="6" t="s">
        <v>240</v>
      </c>
      <c r="C99" s="130" t="s">
        <v>239</v>
      </c>
      <c r="D99" s="130"/>
      <c r="E99" s="130"/>
      <c r="F99" s="174" t="e">
        <f>SUMIF('[1]TCE - ANEXO IV - Preencher'!$D:$D,'CONTÁBIL- FINANCEIRA '!A99,'[1]TCE - ANEXO IV - Preencher'!$N:$N)</f>
        <v>#VALUE!</v>
      </c>
      <c r="G99" s="174"/>
      <c r="H99" s="27"/>
      <c r="I99" s="63"/>
      <c r="J99" s="65"/>
      <c r="K99" s="65"/>
    </row>
    <row r="100" spans="1:11" ht="18" customHeight="1" x14ac:dyDescent="0.25">
      <c r="A100" s="72" t="s">
        <v>238</v>
      </c>
      <c r="B100" s="6" t="s">
        <v>237</v>
      </c>
      <c r="C100" s="130" t="s">
        <v>236</v>
      </c>
      <c r="D100" s="130"/>
      <c r="E100" s="130"/>
      <c r="F100" s="174" t="e">
        <f>SUMIF('[1]TCE - ANEXO IV - Preencher'!$D:$D,'CONTÁBIL- FINANCEIRA '!A100,'[1]TCE - ANEXO IV - Preencher'!$N:$N)</f>
        <v>#VALUE!</v>
      </c>
      <c r="G100" s="174"/>
      <c r="H100" s="27"/>
      <c r="I100" s="63"/>
      <c r="J100" s="65"/>
      <c r="K100" s="65"/>
    </row>
    <row r="101" spans="1:11" ht="18" customHeight="1" x14ac:dyDescent="0.25">
      <c r="A101" s="72" t="s">
        <v>235</v>
      </c>
      <c r="B101" s="6" t="s">
        <v>234</v>
      </c>
      <c r="C101" s="115" t="s">
        <v>233</v>
      </c>
      <c r="D101" s="115"/>
      <c r="E101" s="115"/>
      <c r="F101" s="175" t="e">
        <f>SUMIF('[1]TCE - ANEXO IV - Preencher'!$D:$D,'CONTÁBIL- FINANCEIRA '!A101,'[1]TCE - ANEXO IV - Preencher'!$N:$N)</f>
        <v>#VALUE!</v>
      </c>
      <c r="G101" s="175"/>
      <c r="H101" s="27"/>
      <c r="I101" s="63"/>
      <c r="J101" s="65"/>
      <c r="K101" s="65"/>
    </row>
    <row r="102" spans="1:11" ht="18" customHeight="1" x14ac:dyDescent="0.25">
      <c r="A102" s="72" t="s">
        <v>232</v>
      </c>
      <c r="B102" s="6" t="s">
        <v>231</v>
      </c>
      <c r="C102" s="115" t="s">
        <v>230</v>
      </c>
      <c r="D102" s="115"/>
      <c r="E102" s="115"/>
      <c r="F102" s="175" t="e">
        <f>SUMIF('[1]TCE - ANEXO IV - Preencher'!$D:$D,'CONTÁBIL- FINANCEIRA '!A102,'[1]TCE - ANEXO IV - Preencher'!$N:$N)</f>
        <v>#VALUE!</v>
      </c>
      <c r="G102" s="175"/>
      <c r="H102" s="27"/>
      <c r="I102" s="63"/>
      <c r="J102" s="65"/>
      <c r="K102" s="65"/>
    </row>
    <row r="103" spans="1:11" ht="18" customHeight="1" x14ac:dyDescent="0.2">
      <c r="C103" s="110" t="s">
        <v>229</v>
      </c>
      <c r="D103" s="110"/>
      <c r="E103" s="110"/>
      <c r="F103" s="172" t="e">
        <f>F104+F105+F106+F107</f>
        <v>#VALUE!</v>
      </c>
      <c r="G103" s="172"/>
      <c r="H103" s="64"/>
      <c r="I103" s="63"/>
      <c r="J103" s="65"/>
      <c r="K103" s="65"/>
    </row>
    <row r="104" spans="1:11" ht="18" customHeight="1" x14ac:dyDescent="0.25">
      <c r="A104" s="72" t="s">
        <v>228</v>
      </c>
      <c r="B104" s="6" t="s">
        <v>227</v>
      </c>
      <c r="C104" s="130" t="s">
        <v>226</v>
      </c>
      <c r="D104" s="130"/>
      <c r="E104" s="130"/>
      <c r="F104" s="174" t="e">
        <f>SUMIF('[1]TCE - ANEXO IV - Preencher'!$D:$D,'CONTÁBIL- FINANCEIRA '!A104,'[1]TCE - ANEXO IV - Preencher'!$N:$N)</f>
        <v>#VALUE!</v>
      </c>
      <c r="G104" s="174"/>
      <c r="H104" s="27"/>
      <c r="I104" s="63"/>
      <c r="J104" s="65"/>
      <c r="K104" s="65"/>
    </row>
    <row r="105" spans="1:11" ht="18" customHeight="1" x14ac:dyDescent="0.25">
      <c r="A105" s="72" t="s">
        <v>225</v>
      </c>
      <c r="B105" s="6" t="s">
        <v>224</v>
      </c>
      <c r="C105" s="130" t="s">
        <v>223</v>
      </c>
      <c r="D105" s="130"/>
      <c r="E105" s="130"/>
      <c r="F105" s="174" t="e">
        <f>SUMIF('[1]TCE - ANEXO IV - Preencher'!$D:$D,'CONTÁBIL- FINANCEIRA '!A105,'[1]TCE - ANEXO IV - Preencher'!$N:$N)</f>
        <v>#VALUE!</v>
      </c>
      <c r="G105" s="174"/>
      <c r="H105" s="27"/>
      <c r="I105" s="63"/>
      <c r="J105" s="65"/>
      <c r="K105" s="65"/>
    </row>
    <row r="106" spans="1:11" ht="18" customHeight="1" x14ac:dyDescent="0.25">
      <c r="A106" s="72" t="s">
        <v>222</v>
      </c>
      <c r="B106" s="6" t="s">
        <v>221</v>
      </c>
      <c r="C106" s="130" t="s">
        <v>220</v>
      </c>
      <c r="D106" s="130"/>
      <c r="E106" s="130"/>
      <c r="F106" s="174" t="e">
        <f>SUMIF('[1]TCE - ANEXO IV - Preencher'!$D:$D,'CONTÁBIL- FINANCEIRA '!A106,'[1]TCE - ANEXO IV - Preencher'!$N:$N)</f>
        <v>#VALUE!</v>
      </c>
      <c r="G106" s="174"/>
      <c r="H106" s="27"/>
      <c r="I106" s="63"/>
      <c r="J106" s="65"/>
      <c r="K106" s="65"/>
    </row>
    <row r="107" spans="1:11" ht="18" customHeight="1" x14ac:dyDescent="0.25">
      <c r="A107" s="72" t="s">
        <v>219</v>
      </c>
      <c r="B107" s="6" t="s">
        <v>193</v>
      </c>
      <c r="C107" s="130" t="s">
        <v>218</v>
      </c>
      <c r="D107" s="130"/>
      <c r="E107" s="130"/>
      <c r="F107" s="174" t="e">
        <f>SUMIF('[1]TCE - ANEXO IV - Preencher'!$D:$D,'CONTÁBIL- FINANCEIRA '!A107,'[1]TCE - ANEXO IV - Preencher'!$N:$N)</f>
        <v>#VALUE!</v>
      </c>
      <c r="G107" s="174"/>
      <c r="H107" s="27"/>
      <c r="I107" s="63"/>
      <c r="J107" s="65"/>
      <c r="K107" s="65"/>
    </row>
    <row r="108" spans="1:11" ht="18" customHeight="1" x14ac:dyDescent="0.25">
      <c r="A108" s="72" t="s">
        <v>217</v>
      </c>
      <c r="B108" s="6" t="s">
        <v>216</v>
      </c>
      <c r="C108" s="130" t="s">
        <v>215</v>
      </c>
      <c r="D108" s="130"/>
      <c r="E108" s="130"/>
      <c r="F108" s="174" t="e">
        <f>SUMIF('[1]TCE - ANEXO IV - Preencher'!$D:$D,'CONTÁBIL- FINANCEIRA '!A108,'[1]TCE - ANEXO IV - Preencher'!$N:$N)</f>
        <v>#VALUE!</v>
      </c>
      <c r="G108" s="174"/>
      <c r="H108" s="27"/>
      <c r="I108" s="63"/>
      <c r="J108" s="65"/>
      <c r="K108" s="65"/>
    </row>
    <row r="109" spans="1:11" ht="18" customHeight="1" x14ac:dyDescent="0.25">
      <c r="A109" s="72" t="s">
        <v>214</v>
      </c>
      <c r="B109" s="6" t="s">
        <v>213</v>
      </c>
      <c r="C109" s="130" t="s">
        <v>212</v>
      </c>
      <c r="D109" s="130"/>
      <c r="E109" s="130"/>
      <c r="F109" s="174" t="e">
        <f>SUMIF('[1]TCE - ANEXO IV - Preencher'!$D:$D,'CONTÁBIL- FINANCEIRA '!A109,'[1]TCE - ANEXO IV - Preencher'!$N:$N)</f>
        <v>#VALUE!</v>
      </c>
      <c r="G109" s="174"/>
      <c r="H109" s="27"/>
      <c r="I109" s="63"/>
      <c r="J109" s="65"/>
      <c r="K109" s="65"/>
    </row>
    <row r="110" spans="1:11" ht="18" customHeight="1" x14ac:dyDescent="0.2">
      <c r="C110" s="156" t="s">
        <v>211</v>
      </c>
      <c r="D110" s="156"/>
      <c r="E110" s="156"/>
      <c r="F110" s="173" t="e">
        <f>F111+F112</f>
        <v>#VALUE!</v>
      </c>
      <c r="G110" s="173"/>
      <c r="H110" s="64"/>
      <c r="I110" s="63"/>
      <c r="J110" s="65"/>
      <c r="K110" s="65"/>
    </row>
    <row r="111" spans="1:11" ht="18" customHeight="1" x14ac:dyDescent="0.2">
      <c r="A111" t="s">
        <v>210</v>
      </c>
      <c r="B111" s="6" t="s">
        <v>128</v>
      </c>
      <c r="C111" s="130" t="s">
        <v>209</v>
      </c>
      <c r="D111" s="130"/>
      <c r="E111" s="130"/>
      <c r="F111" s="174" t="e">
        <f>SUMIF('[1]TCE - ANEXO IV - Preencher'!$D:$D,'CONTÁBIL- FINANCEIRA '!A111,'[1]TCE - ANEXO IV - Preencher'!$N:$N)</f>
        <v>#VALUE!</v>
      </c>
      <c r="G111" s="174"/>
      <c r="H111" s="27"/>
      <c r="I111" s="63"/>
      <c r="J111" s="65"/>
      <c r="K111" s="65"/>
    </row>
    <row r="112" spans="1:11" ht="18" customHeight="1" x14ac:dyDescent="0.25">
      <c r="A112" s="72" t="s">
        <v>208</v>
      </c>
      <c r="B112" s="6" t="s">
        <v>138</v>
      </c>
      <c r="C112" s="130" t="s">
        <v>207</v>
      </c>
      <c r="D112" s="130"/>
      <c r="E112" s="130"/>
      <c r="F112" s="174" t="e">
        <f>SUMIF('[1]TCE - ANEXO IV - Preencher'!$D:$D,'CONTÁBIL- FINANCEIRA '!A112,'[1]TCE - ANEXO IV - Preencher'!$N:$N)</f>
        <v>#VALUE!</v>
      </c>
      <c r="G112" s="174"/>
      <c r="H112" s="27"/>
      <c r="I112" s="63"/>
      <c r="J112" s="65"/>
      <c r="K112" s="65"/>
    </row>
    <row r="113" spans="1:11" ht="18" customHeight="1" x14ac:dyDescent="0.2">
      <c r="C113" s="110" t="s">
        <v>206</v>
      </c>
      <c r="D113" s="110"/>
      <c r="E113" s="110"/>
      <c r="F113" s="172" t="e">
        <f>F114+F129+F133</f>
        <v>#VALUE!</v>
      </c>
      <c r="G113" s="172"/>
      <c r="H113" s="71"/>
      <c r="I113" s="63"/>
      <c r="J113" s="65"/>
      <c r="K113" s="65"/>
    </row>
    <row r="114" spans="1:11" ht="18" customHeight="1" x14ac:dyDescent="0.2">
      <c r="C114" s="110" t="s">
        <v>205</v>
      </c>
      <c r="D114" s="110"/>
      <c r="E114" s="110"/>
      <c r="F114" s="172" t="e">
        <f>F115+F122+F126</f>
        <v>#VALUE!</v>
      </c>
      <c r="G114" s="172"/>
      <c r="H114" s="64"/>
      <c r="I114" s="63"/>
      <c r="J114" s="65"/>
      <c r="K114" s="65"/>
    </row>
    <row r="115" spans="1:11" ht="18" customHeight="1" x14ac:dyDescent="0.2">
      <c r="C115" s="156" t="s">
        <v>204</v>
      </c>
      <c r="D115" s="156"/>
      <c r="E115" s="156"/>
      <c r="F115" s="173" t="e">
        <f>SUM(F116:G121)</f>
        <v>#VALUE!</v>
      </c>
      <c r="G115" s="173"/>
      <c r="H115" s="64"/>
      <c r="I115" s="63"/>
      <c r="J115" s="65"/>
      <c r="K115" s="65"/>
    </row>
    <row r="116" spans="1:11" ht="18" customHeight="1" x14ac:dyDescent="0.25">
      <c r="A116" s="72" t="s">
        <v>203</v>
      </c>
      <c r="B116" s="6" t="s">
        <v>170</v>
      </c>
      <c r="C116" s="115" t="s">
        <v>202</v>
      </c>
      <c r="D116" s="115"/>
      <c r="E116" s="115"/>
      <c r="F116" s="175" t="e">
        <f>SUMIF('[1]TCE - ANEXO IV - Preencher'!$D:$D,'CONTÁBIL- FINANCEIRA '!A116,'[1]TCE - ANEXO IV - Preencher'!$N:$N)</f>
        <v>#VALUE!</v>
      </c>
      <c r="G116" s="175"/>
      <c r="H116" s="27"/>
      <c r="I116" s="63"/>
      <c r="J116" s="65"/>
      <c r="K116" s="65"/>
    </row>
    <row r="117" spans="1:11" ht="18" customHeight="1" x14ac:dyDescent="0.25">
      <c r="A117" s="72" t="s">
        <v>201</v>
      </c>
      <c r="B117" s="6" t="s">
        <v>147</v>
      </c>
      <c r="C117" s="115" t="s">
        <v>200</v>
      </c>
      <c r="D117" s="115"/>
      <c r="E117" s="115"/>
      <c r="F117" s="175" t="e">
        <f>SUMIF('[1]TCE - ANEXO IV - Preencher'!$D:$D,'CONTÁBIL- FINANCEIRA '!A117,'[1]TCE - ANEXO IV - Preencher'!$N:$N)</f>
        <v>#VALUE!</v>
      </c>
      <c r="G117" s="175"/>
      <c r="H117" s="27"/>
      <c r="I117" s="63"/>
      <c r="J117" s="65"/>
      <c r="K117" s="65"/>
    </row>
    <row r="118" spans="1:11" ht="18" customHeight="1" x14ac:dyDescent="0.25">
      <c r="A118" s="72" t="s">
        <v>199</v>
      </c>
      <c r="B118" s="6" t="s">
        <v>170</v>
      </c>
      <c r="C118" s="115" t="s">
        <v>198</v>
      </c>
      <c r="D118" s="115"/>
      <c r="E118" s="115"/>
      <c r="F118" s="175" t="e">
        <f>SUMIF('[1]TCE - ANEXO IV - Preencher'!$D:$D,'CONTÁBIL- FINANCEIRA '!A118,'[1]TCE - ANEXO IV - Preencher'!$N:$N)</f>
        <v>#VALUE!</v>
      </c>
      <c r="G118" s="175"/>
      <c r="H118" s="27"/>
      <c r="I118" s="63"/>
      <c r="J118" s="65"/>
      <c r="K118" s="65"/>
    </row>
    <row r="119" spans="1:11" ht="18" customHeight="1" x14ac:dyDescent="0.25">
      <c r="A119" s="72" t="s">
        <v>197</v>
      </c>
      <c r="B119" s="6" t="s">
        <v>196</v>
      </c>
      <c r="C119" s="115" t="s">
        <v>195</v>
      </c>
      <c r="D119" s="115"/>
      <c r="E119" s="115"/>
      <c r="F119" s="175" t="e">
        <f>SUMIF('[1]TCE - ANEXO IV - Preencher'!$D:$D,'CONTÁBIL- FINANCEIRA '!A119,'[1]TCE - ANEXO IV - Preencher'!$N:$N)</f>
        <v>#VALUE!</v>
      </c>
      <c r="G119" s="175"/>
      <c r="H119" s="27"/>
      <c r="I119" s="63"/>
      <c r="J119" s="65"/>
      <c r="K119" s="65"/>
    </row>
    <row r="120" spans="1:11" ht="18" customHeight="1" x14ac:dyDescent="0.25">
      <c r="A120" s="72" t="s">
        <v>194</v>
      </c>
      <c r="B120" s="6" t="s">
        <v>193</v>
      </c>
      <c r="C120" s="161" t="s">
        <v>192</v>
      </c>
      <c r="D120" s="161"/>
      <c r="E120" s="161"/>
      <c r="F120" s="175" t="e">
        <f>SUMIF('[1]TCE - ANEXO IV - Preencher'!$D:$D,'CONTÁBIL- FINANCEIRA '!A120,'[1]TCE - ANEXO IV - Preencher'!$N:$N)</f>
        <v>#VALUE!</v>
      </c>
      <c r="G120" s="175"/>
      <c r="H120" s="27"/>
      <c r="I120" s="63"/>
      <c r="J120" s="65"/>
      <c r="K120" s="65"/>
    </row>
    <row r="121" spans="1:11" ht="18" customHeight="1" x14ac:dyDescent="0.25">
      <c r="A121" s="72" t="s">
        <v>191</v>
      </c>
      <c r="B121" s="6" t="s">
        <v>138</v>
      </c>
      <c r="C121" s="115" t="s">
        <v>190</v>
      </c>
      <c r="D121" s="115"/>
      <c r="E121" s="115"/>
      <c r="F121" s="175" t="e">
        <f>SUMIF('[1]TCE - ANEXO IV - Preencher'!$D:$D,'CONTÁBIL- FINANCEIRA '!A121,'[1]TCE - ANEXO IV - Preencher'!$N:$N)</f>
        <v>#VALUE!</v>
      </c>
      <c r="G121" s="175"/>
      <c r="H121" s="27"/>
      <c r="I121" s="63"/>
      <c r="J121" s="65"/>
      <c r="K121" s="65"/>
    </row>
    <row r="122" spans="1:11" ht="18" customHeight="1" x14ac:dyDescent="0.2">
      <c r="C122" s="156" t="s">
        <v>189</v>
      </c>
      <c r="D122" s="156"/>
      <c r="E122" s="156"/>
      <c r="F122" s="173">
        <f>SUM(F123:G125)</f>
        <v>0</v>
      </c>
      <c r="G122" s="173"/>
      <c r="H122" s="64"/>
      <c r="I122" s="63"/>
      <c r="J122" s="65"/>
      <c r="K122" s="65"/>
    </row>
    <row r="123" spans="1:11" ht="18" customHeight="1" x14ac:dyDescent="0.25">
      <c r="A123" s="72" t="s">
        <v>188</v>
      </c>
      <c r="B123" s="6" t="s">
        <v>173</v>
      </c>
      <c r="C123" s="115" t="s">
        <v>187</v>
      </c>
      <c r="D123" s="115"/>
      <c r="E123" s="115"/>
      <c r="F123" s="175">
        <f>[1]RPA!K2</f>
        <v>0</v>
      </c>
      <c r="G123" s="175"/>
      <c r="H123" s="27"/>
      <c r="I123" s="63"/>
      <c r="J123" s="65"/>
      <c r="K123" s="65"/>
    </row>
    <row r="124" spans="1:11" ht="18" customHeight="1" x14ac:dyDescent="0.2">
      <c r="A124" t="s">
        <v>186</v>
      </c>
      <c r="B124" s="6" t="s">
        <v>134</v>
      </c>
      <c r="C124" s="115" t="s">
        <v>185</v>
      </c>
      <c r="D124" s="115"/>
      <c r="E124" s="115"/>
      <c r="F124" s="175">
        <f>[1]RPA!K3</f>
        <v>0</v>
      </c>
      <c r="G124" s="175"/>
      <c r="H124" s="27"/>
      <c r="I124" s="63"/>
      <c r="J124" s="65"/>
      <c r="K124" s="65"/>
    </row>
    <row r="125" spans="1:11" ht="18" customHeight="1" x14ac:dyDescent="0.2">
      <c r="A125" t="s">
        <v>184</v>
      </c>
      <c r="B125" s="6" t="s">
        <v>173</v>
      </c>
      <c r="C125" s="130" t="s">
        <v>183</v>
      </c>
      <c r="D125" s="130"/>
      <c r="E125" s="130"/>
      <c r="F125" s="174">
        <f>[1]RPA!K4</f>
        <v>0</v>
      </c>
      <c r="G125" s="174"/>
      <c r="H125" s="27"/>
      <c r="I125" s="63"/>
      <c r="J125" s="65"/>
      <c r="K125" s="65"/>
    </row>
    <row r="126" spans="1:11" ht="18" customHeight="1" x14ac:dyDescent="0.2">
      <c r="C126" s="156" t="s">
        <v>182</v>
      </c>
      <c r="D126" s="156"/>
      <c r="E126" s="156"/>
      <c r="F126" s="173" t="e">
        <f>F127+F128</f>
        <v>#VALUE!</v>
      </c>
      <c r="G126" s="173"/>
      <c r="H126" s="64"/>
      <c r="I126" s="63"/>
      <c r="J126" s="65"/>
      <c r="K126" s="65"/>
    </row>
    <row r="127" spans="1:11" ht="18" customHeight="1" x14ac:dyDescent="0.25">
      <c r="A127" s="72" t="s">
        <v>181</v>
      </c>
      <c r="B127" s="6" t="s">
        <v>170</v>
      </c>
      <c r="C127" s="115" t="s">
        <v>180</v>
      </c>
      <c r="D127" s="115"/>
      <c r="E127" s="115"/>
      <c r="F127" s="175" t="e">
        <f>SUMIF('[1]TCE - ANEXO IV - Preencher'!$D:$D,'CONTÁBIL- FINANCEIRA '!A127,'[1]TCE - ANEXO IV - Preencher'!$N:$N)</f>
        <v>#VALUE!</v>
      </c>
      <c r="G127" s="175"/>
      <c r="H127" s="27"/>
      <c r="I127" s="63"/>
      <c r="J127" s="65"/>
      <c r="K127" s="65"/>
    </row>
    <row r="128" spans="1:11" ht="18" customHeight="1" x14ac:dyDescent="0.25">
      <c r="A128" s="72" t="s">
        <v>179</v>
      </c>
      <c r="B128" s="6" t="s">
        <v>170</v>
      </c>
      <c r="C128" s="115" t="s">
        <v>178</v>
      </c>
      <c r="D128" s="115"/>
      <c r="E128" s="115"/>
      <c r="F128" s="175" t="e">
        <f>SUMIF('[1]TCE - ANEXO IV - Preencher'!$D:$D,'CONTÁBIL- FINANCEIRA '!A128,'[1]TCE - ANEXO IV - Preencher'!$N:$N)</f>
        <v>#VALUE!</v>
      </c>
      <c r="G128" s="175"/>
      <c r="H128" s="27"/>
      <c r="I128" s="63"/>
      <c r="J128" s="65"/>
      <c r="K128" s="65"/>
    </row>
    <row r="129" spans="1:11" ht="18" customHeight="1" x14ac:dyDescent="0.2">
      <c r="C129" s="110" t="s">
        <v>177</v>
      </c>
      <c r="D129" s="110"/>
      <c r="E129" s="110"/>
      <c r="F129" s="172" t="e">
        <f>SUM(F130:F132)</f>
        <v>#VALUE!</v>
      </c>
      <c r="G129" s="172"/>
      <c r="H129" s="64"/>
      <c r="I129" s="63"/>
      <c r="J129" s="65"/>
      <c r="K129" s="65"/>
    </row>
    <row r="130" spans="1:11" ht="18" customHeight="1" x14ac:dyDescent="0.25">
      <c r="A130" s="72" t="s">
        <v>176</v>
      </c>
      <c r="B130" s="6" t="s">
        <v>170</v>
      </c>
      <c r="C130" s="115" t="s">
        <v>175</v>
      </c>
      <c r="D130" s="115"/>
      <c r="E130" s="115"/>
      <c r="F130" s="175" t="e">
        <f>SUMIF('[1]TCE - ANEXO IV - Preencher'!$D:$D,'CONTÁBIL- FINANCEIRA '!A130,'[1]TCE - ANEXO IV - Preencher'!$N:$N)</f>
        <v>#VALUE!</v>
      </c>
      <c r="G130" s="175"/>
      <c r="H130" s="27"/>
      <c r="I130" s="63"/>
      <c r="J130" s="65"/>
      <c r="K130" s="65"/>
    </row>
    <row r="131" spans="1:11" ht="18" customHeight="1" x14ac:dyDescent="0.2">
      <c r="A131" t="s">
        <v>174</v>
      </c>
      <c r="B131" s="6" t="s">
        <v>173</v>
      </c>
      <c r="C131" s="115" t="s">
        <v>172</v>
      </c>
      <c r="D131" s="115"/>
      <c r="E131" s="115"/>
      <c r="F131" s="175">
        <f>[1]RPA!K5</f>
        <v>0</v>
      </c>
      <c r="G131" s="175"/>
      <c r="H131" s="27"/>
      <c r="I131" s="63"/>
      <c r="J131" s="65"/>
      <c r="K131" s="65"/>
    </row>
    <row r="132" spans="1:11" ht="18" customHeight="1" x14ac:dyDescent="0.25">
      <c r="A132" s="72" t="s">
        <v>171</v>
      </c>
      <c r="B132" s="6" t="s">
        <v>170</v>
      </c>
      <c r="C132" s="115" t="s">
        <v>169</v>
      </c>
      <c r="D132" s="115"/>
      <c r="E132" s="115"/>
      <c r="F132" s="175" t="e">
        <f>SUMIF('[1]TCE - ANEXO IV - Preencher'!$D:$D,'CONTÁBIL- FINANCEIRA '!A132,'[1]TCE - ANEXO IV - Preencher'!$N:$N)</f>
        <v>#VALUE!</v>
      </c>
      <c r="G132" s="175"/>
      <c r="H132" s="27"/>
      <c r="I132" s="63"/>
      <c r="J132" s="65"/>
      <c r="K132" s="65"/>
    </row>
    <row r="133" spans="1:11" ht="18" customHeight="1" x14ac:dyDescent="0.2">
      <c r="C133" s="110" t="s">
        <v>168</v>
      </c>
      <c r="D133" s="110"/>
      <c r="E133" s="110"/>
      <c r="F133" s="172" t="e">
        <f>F134+F147</f>
        <v>#VALUE!</v>
      </c>
      <c r="G133" s="172"/>
      <c r="H133" s="73"/>
      <c r="I133" s="63"/>
      <c r="J133" s="65"/>
      <c r="K133" s="65"/>
    </row>
    <row r="134" spans="1:11" ht="18" customHeight="1" x14ac:dyDescent="0.2">
      <c r="C134" s="156" t="s">
        <v>167</v>
      </c>
      <c r="D134" s="156"/>
      <c r="E134" s="156"/>
      <c r="F134" s="173" t="e">
        <f>F135+SUM(F139:F146)</f>
        <v>#VALUE!</v>
      </c>
      <c r="G134" s="173"/>
      <c r="H134" s="74"/>
      <c r="I134" s="63"/>
      <c r="J134" s="65"/>
      <c r="K134" s="65"/>
    </row>
    <row r="135" spans="1:11" ht="18" customHeight="1" x14ac:dyDescent="0.2">
      <c r="C135" s="156" t="s">
        <v>166</v>
      </c>
      <c r="D135" s="156"/>
      <c r="E135" s="156"/>
      <c r="F135" s="173" t="e">
        <f>F136+F137+F138</f>
        <v>#VALUE!</v>
      </c>
      <c r="G135" s="173"/>
      <c r="H135" s="73"/>
      <c r="I135" s="63"/>
      <c r="J135" s="65"/>
      <c r="K135" s="65"/>
    </row>
    <row r="136" spans="1:11" ht="18" customHeight="1" x14ac:dyDescent="0.25">
      <c r="A136" s="72" t="s">
        <v>165</v>
      </c>
      <c r="B136" s="6" t="s">
        <v>160</v>
      </c>
      <c r="C136" s="115" t="s">
        <v>164</v>
      </c>
      <c r="D136" s="115"/>
      <c r="E136" s="115"/>
      <c r="F136" s="175" t="e">
        <f>SUMIF('[1]TCE - ANEXO IV - Preencher'!$D:$D,'CONTÁBIL- FINANCEIRA '!A136,'[1]TCE - ANEXO IV - Preencher'!$N:$N)</f>
        <v>#VALUE!</v>
      </c>
      <c r="G136" s="175"/>
      <c r="H136" s="27"/>
      <c r="I136" s="63"/>
      <c r="J136" s="65"/>
      <c r="K136" s="65"/>
    </row>
    <row r="137" spans="1:11" ht="18" customHeight="1" x14ac:dyDescent="0.25">
      <c r="A137" s="72" t="s">
        <v>163</v>
      </c>
      <c r="B137" s="6" t="s">
        <v>160</v>
      </c>
      <c r="C137" s="130" t="s">
        <v>162</v>
      </c>
      <c r="D137" s="130"/>
      <c r="E137" s="130"/>
      <c r="F137" s="174" t="e">
        <f>SUMIF('[1]TCE - ANEXO IV - Preencher'!$D:$D,'CONTÁBIL- FINANCEIRA '!A137,'[1]TCE - ANEXO IV - Preencher'!$N:$N)</f>
        <v>#VALUE!</v>
      </c>
      <c r="G137" s="174"/>
      <c r="H137" s="27"/>
      <c r="I137" s="63"/>
      <c r="J137" s="65"/>
      <c r="K137" s="65"/>
    </row>
    <row r="138" spans="1:11" ht="18" customHeight="1" x14ac:dyDescent="0.25">
      <c r="A138" s="72" t="s">
        <v>161</v>
      </c>
      <c r="B138" s="6" t="s">
        <v>160</v>
      </c>
      <c r="C138" s="130" t="s">
        <v>159</v>
      </c>
      <c r="D138" s="130"/>
      <c r="E138" s="130"/>
      <c r="F138" s="174" t="e">
        <f>SUMIF('[1]TCE - ANEXO IV - Preencher'!$D:$D,'CONTÁBIL- FINANCEIRA '!A138,'[1]TCE - ANEXO IV - Preencher'!$N:$N)</f>
        <v>#VALUE!</v>
      </c>
      <c r="G138" s="174"/>
      <c r="H138" s="27"/>
      <c r="I138" s="63"/>
      <c r="J138" s="65"/>
      <c r="K138" s="65"/>
    </row>
    <row r="139" spans="1:11" ht="18" customHeight="1" x14ac:dyDescent="0.25">
      <c r="A139" s="72" t="s">
        <v>158</v>
      </c>
      <c r="B139" s="6" t="s">
        <v>144</v>
      </c>
      <c r="C139" s="115" t="s">
        <v>157</v>
      </c>
      <c r="D139" s="115"/>
      <c r="E139" s="115"/>
      <c r="F139" s="175" t="e">
        <f>SUMIF('[1]TCE - ANEXO IV - Preencher'!$D:$D,'CONTÁBIL- FINANCEIRA '!A139,'[1]TCE - ANEXO IV - Preencher'!$N:$N)</f>
        <v>#VALUE!</v>
      </c>
      <c r="G139" s="175"/>
      <c r="H139" s="27"/>
      <c r="I139" s="63"/>
      <c r="J139" s="65"/>
      <c r="K139" s="65"/>
    </row>
    <row r="140" spans="1:11" ht="18" customHeight="1" x14ac:dyDescent="0.25">
      <c r="A140" s="72" t="s">
        <v>156</v>
      </c>
      <c r="B140" s="6" t="s">
        <v>155</v>
      </c>
      <c r="C140" s="115" t="s">
        <v>154</v>
      </c>
      <c r="D140" s="115"/>
      <c r="E140" s="115"/>
      <c r="F140" s="175" t="e">
        <f>SUMIF('[1]TCE - ANEXO IV - Preencher'!$D:$D,'CONTÁBIL- FINANCEIRA '!A140,'[1]TCE - ANEXO IV - Preencher'!$N:$N)</f>
        <v>#VALUE!</v>
      </c>
      <c r="G140" s="175"/>
      <c r="H140" s="27"/>
      <c r="I140" s="63"/>
      <c r="J140" s="65"/>
      <c r="K140" s="65"/>
    </row>
    <row r="141" spans="1:11" ht="18" customHeight="1" x14ac:dyDescent="0.25">
      <c r="A141" s="72" t="s">
        <v>153</v>
      </c>
      <c r="B141" s="6" t="s">
        <v>152</v>
      </c>
      <c r="C141" s="176" t="s">
        <v>151</v>
      </c>
      <c r="D141" s="176"/>
      <c r="E141" s="176"/>
      <c r="F141" s="175" t="e">
        <f>SUMIF('[1]TCE - ANEXO IV - Preencher'!$D:$D,'CONTÁBIL- FINANCEIRA '!A141,'[1]TCE - ANEXO IV - Preencher'!$N:$N)</f>
        <v>#VALUE!</v>
      </c>
      <c r="G141" s="175"/>
      <c r="H141" s="27"/>
      <c r="I141" s="63"/>
      <c r="J141" s="65"/>
      <c r="K141" s="65"/>
    </row>
    <row r="142" spans="1:11" ht="18" customHeight="1" x14ac:dyDescent="0.25">
      <c r="A142" s="72" t="s">
        <v>150</v>
      </c>
      <c r="B142" s="6" t="s">
        <v>138</v>
      </c>
      <c r="C142" s="115" t="s">
        <v>149</v>
      </c>
      <c r="D142" s="115"/>
      <c r="E142" s="115"/>
      <c r="F142" s="175" t="e">
        <f>SUMIF('[1]TCE - ANEXO IV - Preencher'!$D:$D,'CONTÁBIL- FINANCEIRA '!A142,'[1]TCE - ANEXO IV - Preencher'!$N:$N)</f>
        <v>#VALUE!</v>
      </c>
      <c r="G142" s="175"/>
      <c r="H142" s="27"/>
      <c r="I142" s="63"/>
      <c r="J142" s="65"/>
      <c r="K142" s="65"/>
    </row>
    <row r="143" spans="1:11" ht="18" customHeight="1" x14ac:dyDescent="0.25">
      <c r="A143" s="72" t="s">
        <v>148</v>
      </c>
      <c r="B143" s="6" t="s">
        <v>147</v>
      </c>
      <c r="C143" s="130" t="s">
        <v>146</v>
      </c>
      <c r="D143" s="130"/>
      <c r="E143" s="130"/>
      <c r="F143" s="174" t="e">
        <f>SUMIF('[1]TCE - ANEXO IV - Preencher'!$D:$D,'CONTÁBIL- FINANCEIRA '!A143,'[1]TCE - ANEXO IV - Preencher'!$N:$N)</f>
        <v>#VALUE!</v>
      </c>
      <c r="G143" s="174"/>
      <c r="H143" s="27"/>
      <c r="I143" s="63"/>
      <c r="J143" s="65"/>
      <c r="K143" s="65"/>
    </row>
    <row r="144" spans="1:11" ht="18" customHeight="1" x14ac:dyDescent="0.25">
      <c r="A144" s="72" t="s">
        <v>145</v>
      </c>
      <c r="B144" s="6" t="s">
        <v>144</v>
      </c>
      <c r="C144" s="130" t="s">
        <v>143</v>
      </c>
      <c r="D144" s="130"/>
      <c r="E144" s="130"/>
      <c r="F144" s="174" t="e">
        <f>SUMIF('[1]TCE - ANEXO IV - Preencher'!$D:$D,'CONTÁBIL- FINANCEIRA '!A144,'[1]TCE - ANEXO IV - Preencher'!$N:$N)</f>
        <v>#VALUE!</v>
      </c>
      <c r="G144" s="174"/>
      <c r="H144" s="27"/>
      <c r="I144" s="63"/>
      <c r="J144" s="65"/>
      <c r="K144" s="65"/>
    </row>
    <row r="145" spans="1:11" ht="18" customHeight="1" x14ac:dyDescent="0.25">
      <c r="A145" s="72" t="s">
        <v>142</v>
      </c>
      <c r="B145" s="6" t="s">
        <v>141</v>
      </c>
      <c r="C145" s="115" t="s">
        <v>140</v>
      </c>
      <c r="D145" s="115"/>
      <c r="E145" s="115"/>
      <c r="F145" s="175" t="e">
        <f>SUMIF('[1]TCE - ANEXO IV - Preencher'!$D:$D,'CONTÁBIL- FINANCEIRA '!A145,'[1]TCE - ANEXO IV - Preencher'!$N:$N)</f>
        <v>#VALUE!</v>
      </c>
      <c r="G145" s="175"/>
      <c r="H145" s="27"/>
      <c r="I145" s="63"/>
      <c r="J145" s="65"/>
      <c r="K145" s="65"/>
    </row>
    <row r="146" spans="1:11" ht="18" customHeight="1" x14ac:dyDescent="0.25">
      <c r="A146" s="72" t="s">
        <v>139</v>
      </c>
      <c r="B146" s="6" t="s">
        <v>138</v>
      </c>
      <c r="C146" s="115" t="s">
        <v>137</v>
      </c>
      <c r="D146" s="115"/>
      <c r="E146" s="115"/>
      <c r="F146" s="175" t="e">
        <f>SUMIF('[1]TCE - ANEXO IV - Preencher'!$D:$D,'CONTÁBIL- FINANCEIRA '!A146,'[1]TCE - ANEXO IV - Preencher'!$N:$N)</f>
        <v>#VALUE!</v>
      </c>
      <c r="G146" s="175"/>
      <c r="H146" s="27"/>
      <c r="I146" s="63"/>
      <c r="J146" s="65"/>
      <c r="K146" s="65"/>
    </row>
    <row r="147" spans="1:11" ht="18" customHeight="1" x14ac:dyDescent="0.2">
      <c r="C147" s="110" t="s">
        <v>136</v>
      </c>
      <c r="D147" s="110"/>
      <c r="E147" s="110"/>
      <c r="F147" s="172">
        <f>SUM(F148:G150)</f>
        <v>0</v>
      </c>
      <c r="G147" s="172"/>
      <c r="H147" s="27"/>
      <c r="I147" s="63"/>
      <c r="J147" s="65"/>
      <c r="K147" s="65"/>
    </row>
    <row r="148" spans="1:11" ht="18" customHeight="1" x14ac:dyDescent="0.2">
      <c r="A148" t="s">
        <v>135</v>
      </c>
      <c r="B148" s="6" t="s">
        <v>134</v>
      </c>
      <c r="C148" s="130" t="s">
        <v>133</v>
      </c>
      <c r="D148" s="130"/>
      <c r="E148" s="130"/>
      <c r="F148" s="174">
        <f>[1]RPA!K6</f>
        <v>0</v>
      </c>
      <c r="G148" s="174"/>
      <c r="H148" s="27"/>
      <c r="I148" s="63"/>
      <c r="J148" s="65"/>
      <c r="K148" s="65"/>
    </row>
    <row r="149" spans="1:11" ht="18" customHeight="1" x14ac:dyDescent="0.2">
      <c r="A149" t="s">
        <v>132</v>
      </c>
      <c r="B149" s="6" t="s">
        <v>131</v>
      </c>
      <c r="C149" s="130" t="s">
        <v>130</v>
      </c>
      <c r="D149" s="130"/>
      <c r="E149" s="130"/>
      <c r="F149" s="174">
        <f>[1]RPA!K7</f>
        <v>0</v>
      </c>
      <c r="G149" s="174"/>
      <c r="H149" s="27"/>
      <c r="I149" s="63"/>
      <c r="J149" s="65"/>
      <c r="K149" s="65"/>
    </row>
    <row r="150" spans="1:11" ht="18" customHeight="1" x14ac:dyDescent="0.2">
      <c r="A150" t="s">
        <v>129</v>
      </c>
      <c r="B150" s="6" t="s">
        <v>128</v>
      </c>
      <c r="C150" s="130" t="s">
        <v>127</v>
      </c>
      <c r="D150" s="130"/>
      <c r="E150" s="130"/>
      <c r="F150" s="174">
        <f>[1]RPA!K8</f>
        <v>0</v>
      </c>
      <c r="G150" s="174"/>
      <c r="H150" s="27"/>
      <c r="I150" s="63"/>
      <c r="J150" s="65"/>
      <c r="K150" s="65"/>
    </row>
    <row r="151" spans="1:11" ht="18" customHeight="1" x14ac:dyDescent="0.2">
      <c r="C151" s="110" t="s">
        <v>126</v>
      </c>
      <c r="D151" s="110"/>
      <c r="E151" s="110"/>
      <c r="F151" s="172" t="e">
        <f>F152+F159</f>
        <v>#VALUE!</v>
      </c>
      <c r="G151" s="172"/>
      <c r="H151" s="64"/>
      <c r="I151" s="63"/>
      <c r="J151" s="65"/>
      <c r="K151" s="65"/>
    </row>
    <row r="152" spans="1:11" ht="18" customHeight="1" x14ac:dyDescent="0.2">
      <c r="C152" s="110" t="s">
        <v>125</v>
      </c>
      <c r="D152" s="110"/>
      <c r="E152" s="110"/>
      <c r="F152" s="177" t="e">
        <f>F153+F157+F158</f>
        <v>#VALUE!</v>
      </c>
      <c r="G152" s="177"/>
      <c r="H152" s="64"/>
      <c r="I152" s="63"/>
      <c r="J152" s="65"/>
      <c r="K152" s="65"/>
    </row>
    <row r="153" spans="1:11" ht="18" customHeight="1" x14ac:dyDescent="0.2">
      <c r="C153" s="156" t="s">
        <v>124</v>
      </c>
      <c r="D153" s="156"/>
      <c r="E153" s="156"/>
      <c r="F153" s="178" t="e">
        <f>SUM(F154:G156)</f>
        <v>#VALUE!</v>
      </c>
      <c r="G153" s="178"/>
      <c r="H153" s="64"/>
      <c r="I153" s="63"/>
      <c r="J153" s="65"/>
      <c r="K153" s="65"/>
    </row>
    <row r="154" spans="1:11" ht="18" customHeight="1" x14ac:dyDescent="0.2">
      <c r="A154" t="s">
        <v>123</v>
      </c>
      <c r="B154" s="6" t="s">
        <v>118</v>
      </c>
      <c r="C154" s="130" t="s">
        <v>122</v>
      </c>
      <c r="D154" s="130"/>
      <c r="E154" s="130"/>
      <c r="F154" s="174" t="e">
        <f>SUMIF('[1]TCE - ANEXO IV - Preencher'!$D:$D,'CONTÁBIL- FINANCEIRA '!A154,'[1]TCE - ANEXO IV - Preencher'!$N:$N)</f>
        <v>#VALUE!</v>
      </c>
      <c r="G154" s="174"/>
      <c r="H154" s="27"/>
      <c r="I154" s="63"/>
      <c r="J154" s="65"/>
      <c r="K154" s="65"/>
    </row>
    <row r="155" spans="1:11" ht="18" customHeight="1" x14ac:dyDescent="0.2">
      <c r="A155" t="s">
        <v>121</v>
      </c>
      <c r="B155" s="6" t="s">
        <v>118</v>
      </c>
      <c r="C155" s="130" t="s">
        <v>120</v>
      </c>
      <c r="D155" s="130"/>
      <c r="E155" s="130"/>
      <c r="F155" s="174" t="e">
        <f>SUMIF('[1]TCE - ANEXO IV - Preencher'!$D:$D,'CONTÁBIL- FINANCEIRA '!A155,'[1]TCE - ANEXO IV - Preencher'!$N:$N)</f>
        <v>#VALUE!</v>
      </c>
      <c r="G155" s="174"/>
      <c r="H155" s="27"/>
      <c r="I155" s="63"/>
      <c r="J155" s="65"/>
      <c r="K155" s="65"/>
    </row>
    <row r="156" spans="1:11" ht="18" customHeight="1" x14ac:dyDescent="0.2">
      <c r="A156" t="s">
        <v>119</v>
      </c>
      <c r="B156" s="6" t="s">
        <v>118</v>
      </c>
      <c r="C156" s="130" t="s">
        <v>117</v>
      </c>
      <c r="D156" s="130"/>
      <c r="E156" s="130"/>
      <c r="F156" s="174" t="e">
        <f>SUMIF('[1]TCE - ANEXO IV - Preencher'!$D:$D,'CONTÁBIL- FINANCEIRA '!A156,'[1]TCE - ANEXO IV - Preencher'!$N:$N)</f>
        <v>#VALUE!</v>
      </c>
      <c r="G156" s="174"/>
      <c r="H156" s="27"/>
      <c r="I156" s="63"/>
      <c r="J156" s="65"/>
      <c r="K156" s="65"/>
    </row>
    <row r="157" spans="1:11" ht="18" customHeight="1" x14ac:dyDescent="0.2">
      <c r="A157" t="s">
        <v>116</v>
      </c>
      <c r="B157" s="6" t="s">
        <v>115</v>
      </c>
      <c r="C157" s="130" t="s">
        <v>114</v>
      </c>
      <c r="D157" s="130"/>
      <c r="E157" s="130"/>
      <c r="F157" s="174" t="e">
        <f>SUMIF('[1]TCE - ANEXO IV - Preencher'!$D:$D,'CONTÁBIL- FINANCEIRA '!A157,'[1]TCE - ANEXO IV - Preencher'!$N:$N)</f>
        <v>#VALUE!</v>
      </c>
      <c r="G157" s="174"/>
      <c r="H157" s="27"/>
      <c r="I157" s="63"/>
      <c r="J157" s="65"/>
      <c r="K157" s="65"/>
    </row>
    <row r="158" spans="1:11" ht="18" customHeight="1" x14ac:dyDescent="0.2">
      <c r="A158" t="s">
        <v>113</v>
      </c>
      <c r="B158" s="6" t="s">
        <v>112</v>
      </c>
      <c r="C158" s="130" t="s">
        <v>111</v>
      </c>
      <c r="D158" s="130"/>
      <c r="E158" s="130"/>
      <c r="F158" s="174" t="e">
        <f>SUMIF('[1]TCE - ANEXO IV - Preencher'!$D:$D,'CONTÁBIL- FINANCEIRA '!A158,'[1]TCE - ANEXO IV - Preencher'!$N:$N)</f>
        <v>#VALUE!</v>
      </c>
      <c r="G158" s="174"/>
      <c r="H158" s="27"/>
      <c r="I158" s="63"/>
      <c r="J158" s="65"/>
      <c r="K158" s="65"/>
    </row>
    <row r="159" spans="1:11" ht="18" customHeight="1" x14ac:dyDescent="0.2">
      <c r="C159" s="179" t="s">
        <v>110</v>
      </c>
      <c r="D159" s="179"/>
      <c r="E159" s="179"/>
      <c r="F159" s="177" t="e">
        <f>F160+F165+F166+F167</f>
        <v>#VALUE!</v>
      </c>
      <c r="G159" s="177"/>
      <c r="H159" s="64"/>
      <c r="I159" s="63"/>
      <c r="J159" s="65"/>
      <c r="K159" s="65"/>
    </row>
    <row r="160" spans="1:11" ht="18" customHeight="1" x14ac:dyDescent="0.2">
      <c r="C160" s="180" t="s">
        <v>109</v>
      </c>
      <c r="D160" s="180"/>
      <c r="E160" s="180"/>
      <c r="F160" s="178" t="e">
        <f>SUM(F161:G164)</f>
        <v>#VALUE!</v>
      </c>
      <c r="G160" s="178"/>
      <c r="H160" s="64"/>
      <c r="I160" s="63"/>
      <c r="J160" s="65"/>
      <c r="K160" s="65"/>
    </row>
    <row r="161" spans="1:11" ht="18" customHeight="1" x14ac:dyDescent="0.25">
      <c r="A161" s="72" t="s">
        <v>108</v>
      </c>
      <c r="B161" s="6" t="s">
        <v>101</v>
      </c>
      <c r="C161" s="130" t="s">
        <v>107</v>
      </c>
      <c r="D161" s="130"/>
      <c r="E161" s="130"/>
      <c r="F161" s="174" t="e">
        <f>SUMIF('[1]TCE - ANEXO IV - Preencher'!$D:$D,'CONTÁBIL- FINANCEIRA '!A161,'[1]TCE - ANEXO IV - Preencher'!$N:$N)</f>
        <v>#VALUE!</v>
      </c>
      <c r="G161" s="174"/>
      <c r="H161" s="27"/>
      <c r="I161" s="63"/>
      <c r="J161" s="65"/>
      <c r="K161" s="65"/>
    </row>
    <row r="162" spans="1:11" ht="18" customHeight="1" x14ac:dyDescent="0.25">
      <c r="A162" s="72" t="s">
        <v>106</v>
      </c>
      <c r="B162" s="6" t="s">
        <v>101</v>
      </c>
      <c r="C162" s="130" t="s">
        <v>105</v>
      </c>
      <c r="D162" s="130"/>
      <c r="E162" s="130"/>
      <c r="F162" s="174" t="e">
        <f>SUMIF('[1]TCE - ANEXO IV - Preencher'!$D:$D,'CONTÁBIL- FINANCEIRA '!A162,'[1]TCE - ANEXO IV - Preencher'!$N:$N)</f>
        <v>#VALUE!</v>
      </c>
      <c r="G162" s="174"/>
      <c r="H162" s="27"/>
      <c r="I162" s="63"/>
      <c r="J162" s="65"/>
      <c r="K162" s="65"/>
    </row>
    <row r="163" spans="1:11" ht="18" customHeight="1" x14ac:dyDescent="0.25">
      <c r="A163" s="72" t="s">
        <v>104</v>
      </c>
      <c r="B163" s="6" t="s">
        <v>101</v>
      </c>
      <c r="C163" s="130" t="s">
        <v>103</v>
      </c>
      <c r="D163" s="130"/>
      <c r="E163" s="130"/>
      <c r="F163" s="174" t="e">
        <f>SUMIF('[1]TCE - ANEXO IV - Preencher'!$D:$D,'CONTÁBIL- FINANCEIRA '!A163,'[1]TCE - ANEXO IV - Preencher'!$N:$N)</f>
        <v>#VALUE!</v>
      </c>
      <c r="G163" s="174"/>
      <c r="H163" s="27"/>
      <c r="I163" s="63"/>
      <c r="J163" s="65"/>
      <c r="K163" s="65"/>
    </row>
    <row r="164" spans="1:11" ht="18" customHeight="1" x14ac:dyDescent="0.25">
      <c r="A164" s="72" t="s">
        <v>102</v>
      </c>
      <c r="B164" s="6" t="s">
        <v>101</v>
      </c>
      <c r="C164" s="130" t="s">
        <v>100</v>
      </c>
      <c r="D164" s="130"/>
      <c r="E164" s="130"/>
      <c r="F164" s="174" t="e">
        <f>SUMIF('[1]TCE - ANEXO IV - Preencher'!$D:$D,'CONTÁBIL- FINANCEIRA '!A164,'[1]TCE - ANEXO IV - Preencher'!$N:$N)</f>
        <v>#VALUE!</v>
      </c>
      <c r="G164" s="174"/>
      <c r="H164" s="27"/>
      <c r="I164" s="63"/>
      <c r="J164" s="65"/>
      <c r="K164" s="65"/>
    </row>
    <row r="165" spans="1:11" ht="18" customHeight="1" x14ac:dyDescent="0.25">
      <c r="A165" s="72" t="s">
        <v>99</v>
      </c>
      <c r="B165" s="6" t="s">
        <v>98</v>
      </c>
      <c r="C165" s="130" t="s">
        <v>97</v>
      </c>
      <c r="D165" s="130"/>
      <c r="E165" s="130"/>
      <c r="F165" s="174" t="e">
        <f>SUMIF('[1]TCE - ANEXO IV - Preencher'!$D:$D,'CONTÁBIL- FINANCEIRA '!A165,'[1]TCE - ANEXO IV - Preencher'!$N:$N)</f>
        <v>#VALUE!</v>
      </c>
      <c r="G165" s="174"/>
      <c r="H165" s="27"/>
      <c r="I165" s="63"/>
      <c r="J165" s="65"/>
      <c r="K165" s="65"/>
    </row>
    <row r="166" spans="1:11" ht="18" customHeight="1" x14ac:dyDescent="0.25">
      <c r="A166" s="72" t="s">
        <v>96</v>
      </c>
      <c r="B166" s="6" t="s">
        <v>95</v>
      </c>
      <c r="C166" s="130" t="s">
        <v>94</v>
      </c>
      <c r="D166" s="130"/>
      <c r="E166" s="130"/>
      <c r="F166" s="174" t="e">
        <f>SUMIF('[1]TCE - ANEXO IV - Preencher'!$D:$D,'CONTÁBIL- FINANCEIRA '!A166,'[1]TCE - ANEXO IV - Preencher'!$N:$N)</f>
        <v>#VALUE!</v>
      </c>
      <c r="G166" s="174"/>
      <c r="H166" s="27"/>
      <c r="I166" s="63"/>
      <c r="J166" s="65"/>
      <c r="K166" s="65"/>
    </row>
    <row r="167" spans="1:11" ht="18" customHeight="1" x14ac:dyDescent="0.25">
      <c r="A167" s="72" t="s">
        <v>93</v>
      </c>
      <c r="B167" s="6" t="s">
        <v>92</v>
      </c>
      <c r="C167" s="130" t="s">
        <v>91</v>
      </c>
      <c r="D167" s="130"/>
      <c r="E167" s="130"/>
      <c r="F167" s="174" t="e">
        <f>SUMIF('[1]TCE - ANEXO IV - Preencher'!$D:$D,'CONTÁBIL- FINANCEIRA '!A167,'[1]TCE - ANEXO IV - Preencher'!$N:$N)</f>
        <v>#VALUE!</v>
      </c>
      <c r="G167" s="174"/>
      <c r="H167" s="27"/>
      <c r="I167" s="63"/>
      <c r="J167" s="65"/>
      <c r="K167" s="65"/>
    </row>
    <row r="168" spans="1:11" ht="18" customHeight="1" x14ac:dyDescent="0.2">
      <c r="C168" s="179" t="s">
        <v>90</v>
      </c>
      <c r="D168" s="179"/>
      <c r="E168" s="179"/>
      <c r="F168" s="177" t="e">
        <f>SUM(F169:G172)</f>
        <v>#VALUE!</v>
      </c>
      <c r="G168" s="177"/>
      <c r="H168" s="64"/>
      <c r="I168" s="63"/>
      <c r="J168" s="65"/>
      <c r="K168" s="65"/>
    </row>
    <row r="169" spans="1:11" ht="18" customHeight="1" x14ac:dyDescent="0.2">
      <c r="A169" t="s">
        <v>89</v>
      </c>
      <c r="B169" s="6">
        <v>6</v>
      </c>
      <c r="C169" s="181" t="s">
        <v>88</v>
      </c>
      <c r="D169" s="181"/>
      <c r="E169" s="181"/>
      <c r="F169" s="175" t="e">
        <f>SUMIF('[1]TCE - ANEXO IV - Preencher'!$D:$D,'CONTÁBIL- FINANCEIRA '!A169,'[1]TCE - ANEXO IV - Preencher'!$N:$N)</f>
        <v>#VALUE!</v>
      </c>
      <c r="G169" s="175"/>
      <c r="H169" s="27"/>
    </row>
    <row r="170" spans="1:11" ht="18" customHeight="1" x14ac:dyDescent="0.2">
      <c r="A170" t="s">
        <v>87</v>
      </c>
      <c r="B170" s="6">
        <v>6</v>
      </c>
      <c r="C170" s="181" t="s">
        <v>86</v>
      </c>
      <c r="D170" s="181"/>
      <c r="E170" s="181"/>
      <c r="F170" s="175" t="e">
        <f>SUMIF('[1]TCE - ANEXO IV - Preencher'!$D:$D,'CONTÁBIL- FINANCEIRA '!A170,'[1]TCE - ANEXO IV - Preencher'!$N:$N)</f>
        <v>#VALUE!</v>
      </c>
      <c r="G170" s="175"/>
      <c r="H170" s="27"/>
    </row>
    <row r="171" spans="1:11" ht="18.75" x14ac:dyDescent="0.2">
      <c r="A171" t="s">
        <v>85</v>
      </c>
      <c r="B171" s="6">
        <v>7</v>
      </c>
      <c r="C171" s="181" t="s">
        <v>84</v>
      </c>
      <c r="D171" s="181"/>
      <c r="E171" s="181"/>
      <c r="F171" s="175" t="e">
        <f>SUMIF('[1]TCE - ANEXO IV - Preencher'!$D:$D,'CONTÁBIL- FINANCEIRA '!A171,'[1]TCE - ANEXO IV - Preencher'!$N:$N)</f>
        <v>#VALUE!</v>
      </c>
      <c r="G171" s="175"/>
      <c r="H171" s="27"/>
    </row>
    <row r="172" spans="1:11" ht="18.75" x14ac:dyDescent="0.2">
      <c r="A172" t="s">
        <v>83</v>
      </c>
      <c r="B172" s="6">
        <v>6</v>
      </c>
      <c r="C172" s="181" t="s">
        <v>82</v>
      </c>
      <c r="D172" s="181"/>
      <c r="E172" s="181"/>
      <c r="F172" s="175" t="e">
        <f>SUMIF('[1]TCE - ANEXO IV - Preencher'!$D:$D,'CONTÁBIL- FINANCEIRA '!A172,'[1]TCE - ANEXO IV - Preencher'!$N:$N)</f>
        <v>#VALUE!</v>
      </c>
      <c r="G172" s="175"/>
      <c r="H172" s="27"/>
    </row>
    <row r="173" spans="1:11" ht="18.75" x14ac:dyDescent="0.2">
      <c r="C173" s="179" t="s">
        <v>81</v>
      </c>
      <c r="D173" s="179"/>
      <c r="E173" s="179"/>
      <c r="F173" s="177">
        <f>F14+F19</f>
        <v>0</v>
      </c>
      <c r="G173" s="177"/>
      <c r="H173" s="27"/>
      <c r="I173" s="66"/>
    </row>
    <row r="174" spans="1:11" ht="18.75" x14ac:dyDescent="0.2">
      <c r="A174" t="s">
        <v>13</v>
      </c>
      <c r="C174" s="179" t="s">
        <v>13</v>
      </c>
      <c r="D174" s="179"/>
      <c r="E174" s="179"/>
      <c r="F174" s="177" t="e">
        <f>F283</f>
        <v>#VALUE!</v>
      </c>
      <c r="G174" s="177"/>
      <c r="H174" s="27"/>
    </row>
    <row r="175" spans="1:11" ht="18.75" x14ac:dyDescent="0.2">
      <c r="A175" t="s">
        <v>80</v>
      </c>
      <c r="C175" s="179" t="s">
        <v>80</v>
      </c>
      <c r="D175" s="179"/>
      <c r="E175" s="179"/>
      <c r="F175" s="177">
        <f>'[1]TCE - ANEXO IV - Preencher'!Q99</f>
        <v>0</v>
      </c>
      <c r="G175" s="177"/>
      <c r="H175" s="27"/>
      <c r="I175" s="63"/>
      <c r="J175" s="65"/>
      <c r="K175" s="65"/>
    </row>
    <row r="176" spans="1:11" ht="18.75" x14ac:dyDescent="0.2">
      <c r="C176" s="182" t="s">
        <v>79</v>
      </c>
      <c r="D176" s="182"/>
      <c r="E176" s="182"/>
      <c r="F176" s="183" t="e">
        <f>F28+F52+F61+F78+F97+F113+F151+F168+F173+F174+F175</f>
        <v>#VALUE!</v>
      </c>
      <c r="G176" s="183"/>
      <c r="H176" s="71"/>
      <c r="I176" s="63"/>
      <c r="J176" s="65"/>
      <c r="K176" s="65"/>
    </row>
    <row r="177" spans="3:11" ht="18.75" x14ac:dyDescent="0.2">
      <c r="C177" s="182" t="s">
        <v>78</v>
      </c>
      <c r="D177" s="182"/>
      <c r="E177" s="182"/>
      <c r="F177" s="183" t="e">
        <f>F25-F176</f>
        <v>#VALUE!</v>
      </c>
      <c r="G177" s="183"/>
      <c r="H177" s="64"/>
      <c r="I177" s="70"/>
      <c r="J177" s="65"/>
      <c r="K177" s="65"/>
    </row>
    <row r="178" spans="3:11" ht="18.75" x14ac:dyDescent="0.2">
      <c r="C178" s="179" t="s">
        <v>77</v>
      </c>
      <c r="D178" s="179"/>
      <c r="E178" s="179"/>
      <c r="F178" s="177">
        <f>IF(AND($G$4=1,$G$6="NÃO"),(8.333+11.111+1.56+0.194+4+9.08)*$F$29/100,
IF(AND($G$4=1,$G$6="SIM"),(8.333+11.111+1.56+4+9.08)*$F$29/100,
IF(AND($G$4&gt;1,$G$6="NÃO"),(8.333+11.111+1.56+0.194+4+$F$183)*$F$29/100,
IF(AND($G$4&gt;1,$G$6="SIM"),(8.333+11.111+1.56+4+$F$183)*$F$29/100,
IF(AND($G$4="TAC",$G$6="SIM"),(8.333+11.111+1.56+4+$F$183)*$F$29/100,
IF(AND($G$4="TAC",$G$6="NÃO"),(8.333+11.111+1.56+0.194+4+$F$183)*$F$29/100,
IF(AND($G$4="11 - LC 425/20",$G$6="NÃO"),(8.333+11.111+1.56+0.194+4+$F$183)*$F$29/100,
IF(AND($G$4="11 - LC 425/20",$G$6="SIM"),(8.333+11.111+1.56+4+$F$183)*$F$29/100))))))))-F38</f>
        <v>-66598.426399999997</v>
      </c>
      <c r="G178" s="177"/>
      <c r="H178" s="68"/>
      <c r="I178" s="69"/>
      <c r="J178" s="65"/>
      <c r="K178" s="65"/>
    </row>
    <row r="179" spans="3:11" ht="18.75" x14ac:dyDescent="0.2">
      <c r="C179" s="182" t="s">
        <v>76</v>
      </c>
      <c r="D179" s="182"/>
      <c r="E179" s="182"/>
      <c r="F179" s="183" t="e">
        <f>F176+F178</f>
        <v>#VALUE!</v>
      </c>
      <c r="G179" s="183"/>
      <c r="H179" s="68"/>
      <c r="I179" s="66"/>
      <c r="J179" s="65"/>
      <c r="K179" s="65"/>
    </row>
    <row r="180" spans="3:11" ht="18.75" x14ac:dyDescent="0.2">
      <c r="C180" s="182" t="s">
        <v>75</v>
      </c>
      <c r="D180" s="182"/>
      <c r="E180" s="182"/>
      <c r="F180" s="183" t="e">
        <f>F177-F178</f>
        <v>#VALUE!</v>
      </c>
      <c r="G180" s="183"/>
      <c r="H180" s="67"/>
      <c r="I180" s="66"/>
      <c r="J180" s="65"/>
      <c r="K180" s="65"/>
    </row>
    <row r="181" spans="3:11" ht="18.75" x14ac:dyDescent="0.2">
      <c r="C181" s="184" t="s">
        <v>74</v>
      </c>
      <c r="D181" s="184"/>
      <c r="E181" s="184"/>
      <c r="F181" s="127">
        <v>0</v>
      </c>
      <c r="G181" s="127"/>
      <c r="H181" s="64"/>
      <c r="I181" s="63"/>
      <c r="J181" s="63"/>
      <c r="K181" s="63"/>
    </row>
    <row r="182" spans="3:11" ht="18" customHeight="1" x14ac:dyDescent="0.2">
      <c r="C182" s="184" t="s">
        <v>73</v>
      </c>
      <c r="D182" s="184"/>
      <c r="E182" s="184"/>
      <c r="F182" s="127">
        <v>0</v>
      </c>
      <c r="G182" s="127"/>
    </row>
    <row r="183" spans="3:11" ht="18.75" x14ac:dyDescent="0.2">
      <c r="C183" s="179" t="s">
        <v>72</v>
      </c>
      <c r="D183" s="179"/>
      <c r="E183" s="179"/>
      <c r="F183" s="185">
        <f>[1]Turnover!C16</f>
        <v>42.857142857142854</v>
      </c>
      <c r="G183" s="185"/>
      <c r="H183" s="27"/>
    </row>
    <row r="184" spans="3:11" ht="31.5" customHeight="1" x14ac:dyDescent="0.2">
      <c r="C184" s="186" t="s">
        <v>71</v>
      </c>
      <c r="D184" s="187"/>
      <c r="E184" s="187"/>
      <c r="F184" s="187"/>
      <c r="G184" s="188"/>
      <c r="H184" s="60"/>
      <c r="I184" s="59"/>
      <c r="J184" s="59"/>
      <c r="K184" s="59"/>
    </row>
    <row r="185" spans="3:11" ht="30" customHeight="1" x14ac:dyDescent="0.2">
      <c r="C185" s="16"/>
      <c r="G185" s="56"/>
      <c r="H185" s="60"/>
      <c r="I185" s="59"/>
      <c r="J185" s="59"/>
      <c r="K185" s="59"/>
    </row>
    <row r="186" spans="3:11" ht="18" customHeight="1" x14ac:dyDescent="0.2">
      <c r="D186" s="4" t="s">
        <v>5</v>
      </c>
      <c r="E186" s="13" t="s">
        <v>6</v>
      </c>
      <c r="F186" s="164" t="s">
        <v>5</v>
      </c>
      <c r="G186" s="164"/>
      <c r="H186" s="60"/>
      <c r="I186" s="59"/>
      <c r="J186" s="59"/>
      <c r="K186" s="59"/>
    </row>
    <row r="187" spans="3:11" ht="15" customHeight="1" x14ac:dyDescent="0.2">
      <c r="C187" s="12"/>
      <c r="D187" s="11" t="s">
        <v>4</v>
      </c>
      <c r="E187" s="10" t="s">
        <v>3</v>
      </c>
      <c r="F187" s="9" t="s">
        <v>2</v>
      </c>
      <c r="G187" s="62"/>
      <c r="H187" s="60"/>
      <c r="I187" s="59"/>
      <c r="J187" s="59"/>
      <c r="K187" s="59"/>
    </row>
    <row r="188" spans="3:11" ht="15.75" x14ac:dyDescent="0.2">
      <c r="C188" s="111"/>
      <c r="D188" s="112" t="str">
        <f>D1</f>
        <v xml:space="preserve"> DIRETORIA EXECUTIVA DE  REGULAÇÃO MÉDIA E ALTA COMPLEXIDADE </v>
      </c>
      <c r="E188" s="112"/>
      <c r="F188" s="104" t="str">
        <f>F1</f>
        <v>Janeiro/2020 - Versão 4.0</v>
      </c>
      <c r="G188" s="104"/>
      <c r="H188" s="60"/>
      <c r="I188" s="59"/>
      <c r="J188" s="59"/>
      <c r="K188" s="59"/>
    </row>
    <row r="189" spans="3:11" ht="15.75" x14ac:dyDescent="0.2">
      <c r="C189" s="111"/>
      <c r="D189" s="105" t="str">
        <f>D2</f>
        <v xml:space="preserve"> DIRETORIA EXECUTIVA DE PLANEJAMENTO ORÇAMENTO  E GESTÃO DA INFORMAÇÃO </v>
      </c>
      <c r="E189" s="105"/>
      <c r="F189" s="109" t="str">
        <f>F2</f>
        <v>MÊS/ANO COMPETÊNCIA</v>
      </c>
      <c r="G189" s="109" t="str">
        <f>G2</f>
        <v>ANO CONTRATO</v>
      </c>
      <c r="H189" s="60"/>
      <c r="I189" s="59"/>
      <c r="J189" s="59"/>
      <c r="K189" s="59"/>
    </row>
    <row r="190" spans="3:11" ht="15.75" x14ac:dyDescent="0.2">
      <c r="C190" s="111"/>
      <c r="D190" s="105" t="str">
        <f>D3</f>
        <v xml:space="preserve"> DIRETORIA  DE ADMINISTRAÇÃO E FINANÇAS </v>
      </c>
      <c r="E190" s="105"/>
      <c r="F190" s="109"/>
      <c r="G190" s="109"/>
      <c r="H190" s="60"/>
      <c r="I190" s="59"/>
      <c r="J190" s="59"/>
      <c r="K190" s="59"/>
    </row>
    <row r="191" spans="3:11" ht="21.75" customHeight="1" x14ac:dyDescent="0.2">
      <c r="C191" s="111"/>
      <c r="D191" s="123" t="str">
        <f>D4</f>
        <v>DEMONSTRATIVO DE CONTRATOS SERVIÇOS TERCEIRIZADOS</v>
      </c>
      <c r="E191" s="123"/>
      <c r="F191" s="107" t="str">
        <f>$F$4</f>
        <v>OUTUBRO 2020</v>
      </c>
      <c r="G191" s="189">
        <f>IF(G4=0,"",G4)</f>
        <v>1</v>
      </c>
      <c r="H191" s="60"/>
      <c r="I191" s="59"/>
      <c r="J191" s="59"/>
      <c r="K191" s="59"/>
    </row>
    <row r="192" spans="3:11" ht="15.75" x14ac:dyDescent="0.2">
      <c r="C192" s="61"/>
      <c r="D192" s="190" t="s">
        <v>70</v>
      </c>
      <c r="E192" s="190"/>
      <c r="F192" s="166"/>
      <c r="G192" s="189"/>
      <c r="H192" s="60"/>
      <c r="I192" s="59"/>
      <c r="J192" s="59"/>
      <c r="K192" s="59"/>
    </row>
    <row r="193" spans="3:11" ht="15.75" x14ac:dyDescent="0.2">
      <c r="C193" s="102" t="s">
        <v>69</v>
      </c>
      <c r="D193" s="102"/>
      <c r="E193" s="168" t="s">
        <v>68</v>
      </c>
      <c r="F193" s="168"/>
      <c r="G193" s="168"/>
      <c r="H193" s="60"/>
      <c r="I193" s="59"/>
      <c r="J193" s="59"/>
      <c r="K193" s="59"/>
    </row>
    <row r="194" spans="3:11" ht="18" customHeight="1" x14ac:dyDescent="0.2">
      <c r="C194" s="169" t="str">
        <f>IF(C7=0,"",C7)</f>
        <v>HOSPITAL PROVISÓRIO RECIFE II/ UNIDADE - COELHOS</v>
      </c>
      <c r="D194" s="169"/>
      <c r="E194" s="191" t="str">
        <f>IF(E7=0,"",E7)</f>
        <v>FERNANDO FIGUEIRA</v>
      </c>
      <c r="F194" s="191"/>
      <c r="G194" s="191"/>
      <c r="H194" s="60"/>
      <c r="I194" s="59"/>
      <c r="J194" s="59"/>
      <c r="K194" s="59"/>
    </row>
    <row r="195" spans="3:11" ht="18" customHeight="1" x14ac:dyDescent="0.2">
      <c r="C195" s="58" t="s">
        <v>67</v>
      </c>
      <c r="G195" s="56"/>
    </row>
    <row r="196" spans="3:11" ht="18" customHeight="1" x14ac:dyDescent="0.2">
      <c r="D196" s="192"/>
      <c r="E196" s="192"/>
      <c r="G196" s="56"/>
    </row>
    <row r="197" spans="3:11" ht="18" customHeight="1" x14ac:dyDescent="0.2">
      <c r="C197" s="57" t="s">
        <v>66</v>
      </c>
      <c r="G197" s="56"/>
    </row>
    <row r="198" spans="3:11" ht="18" customHeight="1" x14ac:dyDescent="0.2">
      <c r="C198" s="193" t="s">
        <v>11</v>
      </c>
      <c r="D198" s="193"/>
      <c r="E198" s="193"/>
      <c r="F198" s="171" t="s">
        <v>10</v>
      </c>
      <c r="G198" s="171"/>
    </row>
    <row r="199" spans="3:11" ht="18.75" x14ac:dyDescent="0.2">
      <c r="C199" s="194" t="s">
        <v>29</v>
      </c>
      <c r="D199" s="194"/>
      <c r="E199" s="194"/>
      <c r="F199" s="127"/>
      <c r="G199" s="127"/>
      <c r="H199" s="27"/>
    </row>
    <row r="200" spans="3:11" ht="18.75" x14ac:dyDescent="0.2">
      <c r="C200" s="194" t="s">
        <v>64</v>
      </c>
      <c r="D200" s="194"/>
      <c r="E200" s="194"/>
      <c r="F200" s="127"/>
      <c r="G200" s="127"/>
    </row>
    <row r="201" spans="3:11" ht="18" customHeight="1" x14ac:dyDescent="0.2">
      <c r="C201" s="194" t="s">
        <v>63</v>
      </c>
      <c r="D201" s="194"/>
      <c r="E201" s="194"/>
      <c r="F201" s="127"/>
      <c r="G201" s="127"/>
    </row>
    <row r="202" spans="3:11" ht="18" customHeight="1" x14ac:dyDescent="0.2">
      <c r="C202" s="195" t="s">
        <v>62</v>
      </c>
      <c r="D202" s="195"/>
      <c r="E202" s="195"/>
      <c r="F202" s="172">
        <f>F199-F200+F201</f>
        <v>0</v>
      </c>
      <c r="G202" s="172"/>
    </row>
    <row r="203" spans="3:11" ht="18" customHeight="1" x14ac:dyDescent="0.2">
      <c r="C203" s="31"/>
      <c r="D203" s="30"/>
      <c r="E203" s="30"/>
      <c r="F203" s="29"/>
      <c r="G203" s="35"/>
    </row>
    <row r="204" spans="3:11" ht="18" customHeight="1" x14ac:dyDescent="0.2">
      <c r="C204" s="23" t="s">
        <v>65</v>
      </c>
      <c r="D204" s="30"/>
      <c r="E204" s="30"/>
      <c r="F204" s="29"/>
      <c r="G204" s="35"/>
    </row>
    <row r="205" spans="3:11" ht="18" customHeight="1" x14ac:dyDescent="0.2">
      <c r="C205" s="193" t="s">
        <v>11</v>
      </c>
      <c r="D205" s="193"/>
      <c r="E205" s="193"/>
      <c r="F205" s="171" t="s">
        <v>10</v>
      </c>
      <c r="G205" s="171"/>
    </row>
    <row r="206" spans="3:11" ht="18.75" x14ac:dyDescent="0.2">
      <c r="C206" s="194" t="s">
        <v>29</v>
      </c>
      <c r="D206" s="194"/>
      <c r="E206" s="194"/>
      <c r="F206" s="127">
        <v>1</v>
      </c>
      <c r="G206" s="127"/>
      <c r="H206" s="27"/>
    </row>
    <row r="207" spans="3:11" ht="18.75" x14ac:dyDescent="0.2">
      <c r="C207" s="194" t="s">
        <v>64</v>
      </c>
      <c r="D207" s="194"/>
      <c r="E207" s="194"/>
      <c r="F207" s="175">
        <f>'[1]RELAÇÃO DESPESA PAGA'!$N$2</f>
        <v>762947.70999999985</v>
      </c>
      <c r="G207" s="175"/>
      <c r="H207" s="27"/>
    </row>
    <row r="208" spans="3:11" ht="18.75" x14ac:dyDescent="0.2">
      <c r="C208" s="194" t="s">
        <v>63</v>
      </c>
      <c r="D208" s="194"/>
      <c r="E208" s="194"/>
      <c r="F208" s="127">
        <v>762947.71</v>
      </c>
      <c r="G208" s="127"/>
    </row>
    <row r="209" spans="1:256" ht="16.5" customHeight="1" x14ac:dyDescent="0.2">
      <c r="C209" s="195" t="s">
        <v>62</v>
      </c>
      <c r="D209" s="195"/>
      <c r="E209" s="195"/>
      <c r="F209" s="172">
        <f>F206-F207+F208</f>
        <v>1.0000000001164153</v>
      </c>
      <c r="G209" s="172"/>
    </row>
    <row r="210" spans="1:256" ht="18" customHeight="1" x14ac:dyDescent="0.2">
      <c r="C210" s="31"/>
      <c r="D210" s="30"/>
      <c r="E210" s="30"/>
      <c r="F210" s="29"/>
      <c r="G210" s="35"/>
    </row>
    <row r="211" spans="1:256" ht="18" customHeight="1" x14ac:dyDescent="0.2">
      <c r="C211" s="55"/>
      <c r="D211" s="54"/>
      <c r="E211" s="54"/>
      <c r="F211" s="53"/>
      <c r="G211" s="52"/>
      <c r="H211" s="51"/>
      <c r="I211" s="50"/>
      <c r="J211" s="50"/>
      <c r="K211" s="50"/>
    </row>
    <row r="212" spans="1:256" ht="18" customHeight="1" x14ac:dyDescent="0.2">
      <c r="C212" s="23" t="s">
        <v>61</v>
      </c>
      <c r="D212" s="30"/>
      <c r="E212" s="30"/>
      <c r="F212" s="29"/>
      <c r="G212" s="35"/>
    </row>
    <row r="213" spans="1:256" ht="18" customHeight="1" x14ac:dyDescent="0.2">
      <c r="C213" s="193" t="s">
        <v>11</v>
      </c>
      <c r="D213" s="193"/>
      <c r="E213" s="193"/>
      <c r="F213" s="171" t="s">
        <v>10</v>
      </c>
      <c r="G213" s="171"/>
    </row>
    <row r="214" spans="1:256" ht="18" customHeight="1" x14ac:dyDescent="0.2">
      <c r="C214" s="194" t="s">
        <v>29</v>
      </c>
      <c r="D214" s="194"/>
      <c r="E214" s="194"/>
      <c r="F214" s="127">
        <v>3566658.8</v>
      </c>
      <c r="G214" s="127"/>
      <c r="H214" s="27"/>
    </row>
    <row r="215" spans="1:256" ht="18" customHeight="1" x14ac:dyDescent="0.2">
      <c r="C215" s="194" t="s">
        <v>60</v>
      </c>
      <c r="D215" s="194"/>
      <c r="E215" s="194"/>
      <c r="F215" s="127">
        <v>762945.71</v>
      </c>
      <c r="G215" s="127"/>
    </row>
    <row r="216" spans="1:256" ht="18.75" x14ac:dyDescent="0.2">
      <c r="C216" s="194" t="s">
        <v>59</v>
      </c>
      <c r="D216" s="194"/>
      <c r="E216" s="194"/>
      <c r="F216" s="175">
        <f>'[1]RELAÇÃO DESPESA PAGA'!$R$17</f>
        <v>0</v>
      </c>
      <c r="G216" s="175"/>
    </row>
    <row r="217" spans="1:256" ht="18.75" x14ac:dyDescent="0.2">
      <c r="C217" s="194" t="s">
        <v>58</v>
      </c>
      <c r="D217" s="194"/>
      <c r="E217" s="194"/>
      <c r="F217" s="175">
        <f>F18+F19</f>
        <v>4698.72</v>
      </c>
      <c r="G217" s="175"/>
    </row>
    <row r="218" spans="1:256" ht="18.75" x14ac:dyDescent="0.2">
      <c r="C218" s="194" t="s">
        <v>57</v>
      </c>
      <c r="D218" s="194"/>
      <c r="E218" s="194"/>
      <c r="F218" s="127"/>
      <c r="G218" s="127"/>
    </row>
    <row r="219" spans="1:256" ht="18" customHeight="1" x14ac:dyDescent="0.2">
      <c r="C219" s="195" t="s">
        <v>56</v>
      </c>
      <c r="D219" s="195"/>
      <c r="E219" s="195"/>
      <c r="F219" s="172">
        <f>F214-F215+F216+F217-F218</f>
        <v>2808411.81</v>
      </c>
      <c r="G219" s="172"/>
    </row>
    <row r="220" spans="1:256" ht="18" customHeight="1" x14ac:dyDescent="0.2">
      <c r="C220" s="49"/>
      <c r="D220" s="30"/>
      <c r="E220" s="30"/>
      <c r="F220" s="29"/>
      <c r="G220" s="35"/>
    </row>
    <row r="221" spans="1:256" ht="18" customHeight="1" x14ac:dyDescent="0.2">
      <c r="C221" s="193" t="s">
        <v>55</v>
      </c>
      <c r="D221" s="193"/>
      <c r="E221" s="193"/>
      <c r="F221" s="172">
        <f>F219+F209+F202</f>
        <v>2808412.81</v>
      </c>
      <c r="G221" s="172"/>
    </row>
    <row r="222" spans="1:256" s="37" customFormat="1" ht="18" customHeight="1" x14ac:dyDescent="0.2">
      <c r="A222"/>
      <c r="B222" s="6"/>
      <c r="C222" s="48"/>
      <c r="D222" s="47"/>
      <c r="E222" s="47"/>
      <c r="F222" s="46"/>
      <c r="G222" s="45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ht="18" customHeight="1" x14ac:dyDescent="0.2">
      <c r="C223" s="48"/>
      <c r="D223" s="47"/>
      <c r="E223" s="47"/>
      <c r="F223" s="46"/>
      <c r="G223" s="45"/>
    </row>
    <row r="224" spans="1:256" s="36" customFormat="1" ht="21" x14ac:dyDescent="0.2">
      <c r="A224" s="44"/>
      <c r="B224" s="6"/>
      <c r="C224" s="23" t="s">
        <v>54</v>
      </c>
      <c r="D224" s="30"/>
      <c r="E224" s="30"/>
      <c r="F224" s="29"/>
      <c r="G224" s="35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3:256" ht="15.75" x14ac:dyDescent="0.2">
      <c r="C225" s="204" t="s">
        <v>11</v>
      </c>
      <c r="D225" s="205"/>
      <c r="E225" s="43" t="s">
        <v>53</v>
      </c>
      <c r="F225" s="203" t="s">
        <v>10</v>
      </c>
      <c r="G225" s="171"/>
    </row>
    <row r="226" spans="3:256" ht="18" customHeight="1" x14ac:dyDescent="0.2">
      <c r="C226" s="198" t="s">
        <v>52</v>
      </c>
      <c r="D226" s="199"/>
      <c r="E226" s="42"/>
      <c r="F226" s="147">
        <f>'[1]RELAÇÃO DESPESA PAGA'!$R$6</f>
        <v>0</v>
      </c>
      <c r="G226" s="175"/>
      <c r="H226" s="27"/>
    </row>
    <row r="227" spans="3:256" ht="18" customHeight="1" x14ac:dyDescent="0.2">
      <c r="C227" s="198" t="s">
        <v>51</v>
      </c>
      <c r="D227" s="199"/>
      <c r="E227" s="42"/>
      <c r="F227" s="196"/>
      <c r="G227" s="197"/>
      <c r="H227" s="27"/>
    </row>
    <row r="228" spans="3:256" ht="18" customHeight="1" x14ac:dyDescent="0.2">
      <c r="C228" s="200" t="s">
        <v>50</v>
      </c>
      <c r="D228" s="201"/>
      <c r="E228" s="42"/>
      <c r="F228" s="196"/>
      <c r="G228" s="197"/>
      <c r="H228" s="27"/>
    </row>
    <row r="229" spans="3:256" ht="18" customHeight="1" x14ac:dyDescent="0.2">
      <c r="C229" s="200" t="s">
        <v>49</v>
      </c>
      <c r="D229" s="201"/>
      <c r="E229" s="42"/>
      <c r="F229" s="196">
        <f>'[1]RELAÇÃO DESPESA PAGA'!$R$7</f>
        <v>0</v>
      </c>
      <c r="G229" s="197"/>
      <c r="H229" s="27"/>
    </row>
    <row r="230" spans="3:256" ht="18" customHeight="1" x14ac:dyDescent="0.2">
      <c r="C230" s="202" t="s">
        <v>48</v>
      </c>
      <c r="D230" s="202"/>
      <c r="E230" s="202"/>
      <c r="F230" s="202"/>
      <c r="G230" s="202"/>
    </row>
    <row r="231" spans="3:256" ht="18" customHeight="1" x14ac:dyDescent="0.2">
      <c r="C231" s="202"/>
      <c r="D231" s="202"/>
      <c r="E231" s="202"/>
      <c r="F231" s="202"/>
      <c r="G231" s="202"/>
      <c r="H231" s="38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  <c r="BJ231" s="37"/>
      <c r="BK231" s="37"/>
      <c r="BL231" s="37"/>
      <c r="BM231" s="37"/>
      <c r="BN231" s="37"/>
      <c r="BO231" s="37"/>
      <c r="BP231" s="37"/>
      <c r="BQ231" s="37"/>
      <c r="BR231" s="37"/>
      <c r="BS231" s="37"/>
      <c r="BT231" s="37"/>
      <c r="BU231" s="37"/>
      <c r="BV231" s="37"/>
      <c r="BW231" s="37"/>
      <c r="BX231" s="37"/>
      <c r="BY231" s="37"/>
      <c r="BZ231" s="37"/>
      <c r="CA231" s="37"/>
      <c r="CB231" s="37"/>
      <c r="CC231" s="37"/>
      <c r="CD231" s="37"/>
      <c r="CE231" s="37"/>
      <c r="CF231" s="37"/>
      <c r="CG231" s="37"/>
      <c r="CH231" s="37"/>
      <c r="CI231" s="37"/>
      <c r="CJ231" s="37"/>
      <c r="CK231" s="37"/>
      <c r="CL231" s="37"/>
      <c r="CM231" s="37"/>
      <c r="CN231" s="37"/>
      <c r="CO231" s="37"/>
      <c r="CP231" s="37"/>
      <c r="CQ231" s="37"/>
      <c r="CR231" s="37"/>
      <c r="CS231" s="37"/>
      <c r="CT231" s="37"/>
      <c r="CU231" s="37"/>
      <c r="CV231" s="37"/>
      <c r="CW231" s="37"/>
      <c r="CX231" s="37"/>
      <c r="CY231" s="37"/>
      <c r="CZ231" s="37"/>
      <c r="DA231" s="37"/>
      <c r="DB231" s="37"/>
      <c r="DC231" s="37"/>
      <c r="DD231" s="37"/>
      <c r="DE231" s="37"/>
      <c r="DF231" s="37"/>
      <c r="DG231" s="37"/>
      <c r="DH231" s="37"/>
      <c r="DI231" s="37"/>
      <c r="DJ231" s="37"/>
      <c r="DK231" s="37"/>
      <c r="DL231" s="37"/>
      <c r="DM231" s="37"/>
      <c r="DN231" s="37"/>
      <c r="DO231" s="37"/>
      <c r="DP231" s="37"/>
      <c r="DQ231" s="37"/>
      <c r="DR231" s="37"/>
      <c r="DS231" s="37"/>
      <c r="DT231" s="37"/>
      <c r="DU231" s="37"/>
      <c r="DV231" s="37"/>
      <c r="DW231" s="37"/>
      <c r="DX231" s="37"/>
      <c r="DY231" s="37"/>
      <c r="DZ231" s="37"/>
      <c r="EA231" s="37"/>
      <c r="EB231" s="37"/>
      <c r="EC231" s="37"/>
      <c r="ED231" s="37"/>
      <c r="EE231" s="37"/>
      <c r="EF231" s="37"/>
      <c r="EG231" s="37"/>
      <c r="EH231" s="37"/>
      <c r="EI231" s="37"/>
      <c r="EJ231" s="37"/>
      <c r="EK231" s="37"/>
      <c r="EL231" s="37"/>
      <c r="EM231" s="37"/>
      <c r="EN231" s="37"/>
      <c r="EO231" s="37"/>
      <c r="EP231" s="37"/>
      <c r="EQ231" s="37"/>
      <c r="ER231" s="37"/>
      <c r="ES231" s="37"/>
      <c r="ET231" s="37"/>
      <c r="EU231" s="37"/>
      <c r="EV231" s="37"/>
      <c r="EW231" s="37"/>
      <c r="EX231" s="37"/>
      <c r="EY231" s="37"/>
      <c r="EZ231" s="37"/>
      <c r="FA231" s="37"/>
      <c r="FB231" s="37"/>
      <c r="FC231" s="37"/>
      <c r="FD231" s="37"/>
      <c r="FE231" s="37"/>
      <c r="FF231" s="37"/>
      <c r="FG231" s="37"/>
      <c r="FH231" s="37"/>
      <c r="FI231" s="37"/>
      <c r="FJ231" s="37"/>
      <c r="FK231" s="37"/>
      <c r="FL231" s="37"/>
      <c r="FM231" s="37"/>
      <c r="FN231" s="37"/>
      <c r="FO231" s="37"/>
      <c r="FP231" s="37"/>
      <c r="FQ231" s="37"/>
      <c r="FR231" s="37"/>
      <c r="FS231" s="37"/>
      <c r="FT231" s="37"/>
      <c r="FU231" s="37"/>
      <c r="FV231" s="37"/>
      <c r="FW231" s="37"/>
      <c r="FX231" s="37"/>
      <c r="FY231" s="37"/>
      <c r="FZ231" s="37"/>
      <c r="GA231" s="37"/>
      <c r="GB231" s="37"/>
      <c r="GC231" s="37"/>
      <c r="GD231" s="37"/>
      <c r="GE231" s="37"/>
      <c r="GF231" s="37"/>
      <c r="GG231" s="37"/>
      <c r="GH231" s="37"/>
      <c r="GI231" s="37"/>
      <c r="GJ231" s="37"/>
      <c r="GK231" s="37"/>
      <c r="GL231" s="37"/>
      <c r="GM231" s="37"/>
      <c r="GN231" s="37"/>
      <c r="GO231" s="37"/>
      <c r="GP231" s="37"/>
      <c r="GQ231" s="37"/>
      <c r="GR231" s="37"/>
      <c r="GS231" s="37"/>
      <c r="GT231" s="37"/>
      <c r="GU231" s="37"/>
      <c r="GV231" s="37"/>
      <c r="GW231" s="37"/>
      <c r="GX231" s="37"/>
      <c r="GY231" s="37"/>
      <c r="GZ231" s="37"/>
      <c r="HA231" s="37"/>
      <c r="HB231" s="37"/>
      <c r="HC231" s="37"/>
      <c r="HD231" s="37"/>
      <c r="HE231" s="37"/>
      <c r="HF231" s="37"/>
      <c r="HG231" s="37"/>
      <c r="HH231" s="37"/>
      <c r="HI231" s="37"/>
      <c r="HJ231" s="37"/>
      <c r="HK231" s="37"/>
      <c r="HL231" s="37"/>
      <c r="HM231" s="37"/>
      <c r="HN231" s="37"/>
      <c r="HO231" s="37"/>
      <c r="HP231" s="37"/>
      <c r="HQ231" s="37"/>
      <c r="HR231" s="37"/>
      <c r="HS231" s="37"/>
      <c r="HT231" s="37"/>
      <c r="HU231" s="37"/>
      <c r="HV231" s="37"/>
      <c r="HW231" s="37"/>
      <c r="HX231" s="37"/>
      <c r="HY231" s="37"/>
      <c r="HZ231" s="37"/>
      <c r="IA231" s="37"/>
      <c r="IB231" s="37"/>
      <c r="IC231" s="37"/>
      <c r="ID231" s="37"/>
      <c r="IE231" s="37"/>
      <c r="IF231" s="37"/>
      <c r="IG231" s="37"/>
      <c r="IH231" s="37"/>
      <c r="II231" s="37"/>
      <c r="IJ231" s="37"/>
      <c r="IK231" s="37"/>
      <c r="IL231" s="37"/>
      <c r="IM231" s="37"/>
      <c r="IN231" s="37"/>
      <c r="IO231" s="37"/>
      <c r="IP231" s="37"/>
      <c r="IQ231" s="37"/>
      <c r="IR231" s="37"/>
      <c r="IS231" s="37"/>
      <c r="IT231" s="37"/>
      <c r="IU231" s="37"/>
      <c r="IV231" s="37"/>
    </row>
    <row r="232" spans="3:256" ht="18" customHeight="1" x14ac:dyDescent="0.2">
      <c r="C232" s="41"/>
      <c r="D232" s="40"/>
      <c r="E232" s="40"/>
      <c r="F232" s="40"/>
      <c r="G232" s="39"/>
      <c r="H232" s="38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7"/>
      <c r="BM232" s="37"/>
      <c r="BN232" s="37"/>
      <c r="BO232" s="37"/>
      <c r="BP232" s="37"/>
      <c r="BQ232" s="37"/>
      <c r="BR232" s="37"/>
      <c r="BS232" s="37"/>
      <c r="BT232" s="37"/>
      <c r="BU232" s="37"/>
      <c r="BV232" s="37"/>
      <c r="BW232" s="37"/>
      <c r="BX232" s="37"/>
      <c r="BY232" s="37"/>
      <c r="BZ232" s="37"/>
      <c r="CA232" s="37"/>
      <c r="CB232" s="37"/>
      <c r="CC232" s="37"/>
      <c r="CD232" s="37"/>
      <c r="CE232" s="37"/>
      <c r="CF232" s="37"/>
      <c r="CG232" s="37"/>
      <c r="CH232" s="37"/>
      <c r="CI232" s="37"/>
      <c r="CJ232" s="37"/>
      <c r="CK232" s="37"/>
      <c r="CL232" s="37"/>
      <c r="CM232" s="37"/>
      <c r="CN232" s="37"/>
      <c r="CO232" s="37"/>
      <c r="CP232" s="37"/>
      <c r="CQ232" s="37"/>
      <c r="CR232" s="37"/>
      <c r="CS232" s="37"/>
      <c r="CT232" s="37"/>
      <c r="CU232" s="37"/>
      <c r="CV232" s="37"/>
      <c r="CW232" s="37"/>
      <c r="CX232" s="37"/>
      <c r="CY232" s="37"/>
      <c r="CZ232" s="37"/>
      <c r="DA232" s="37"/>
      <c r="DB232" s="37"/>
      <c r="DC232" s="37"/>
      <c r="DD232" s="37"/>
      <c r="DE232" s="37"/>
      <c r="DF232" s="37"/>
      <c r="DG232" s="37"/>
      <c r="DH232" s="37"/>
      <c r="DI232" s="37"/>
      <c r="DJ232" s="37"/>
      <c r="DK232" s="37"/>
      <c r="DL232" s="37"/>
      <c r="DM232" s="37"/>
      <c r="DN232" s="37"/>
      <c r="DO232" s="37"/>
      <c r="DP232" s="37"/>
      <c r="DQ232" s="37"/>
      <c r="DR232" s="37"/>
      <c r="DS232" s="37"/>
      <c r="DT232" s="37"/>
      <c r="DU232" s="37"/>
      <c r="DV232" s="37"/>
      <c r="DW232" s="37"/>
      <c r="DX232" s="37"/>
      <c r="DY232" s="37"/>
      <c r="DZ232" s="37"/>
      <c r="EA232" s="37"/>
      <c r="EB232" s="37"/>
      <c r="EC232" s="37"/>
      <c r="ED232" s="37"/>
      <c r="EE232" s="37"/>
      <c r="EF232" s="37"/>
      <c r="EG232" s="37"/>
      <c r="EH232" s="37"/>
      <c r="EI232" s="37"/>
      <c r="EJ232" s="37"/>
      <c r="EK232" s="37"/>
      <c r="EL232" s="37"/>
      <c r="EM232" s="37"/>
      <c r="EN232" s="37"/>
      <c r="EO232" s="37"/>
      <c r="EP232" s="37"/>
      <c r="EQ232" s="37"/>
      <c r="ER232" s="37"/>
      <c r="ES232" s="37"/>
      <c r="ET232" s="37"/>
      <c r="EU232" s="37"/>
      <c r="EV232" s="37"/>
      <c r="EW232" s="37"/>
      <c r="EX232" s="37"/>
      <c r="EY232" s="37"/>
      <c r="EZ232" s="37"/>
      <c r="FA232" s="37"/>
      <c r="FB232" s="37"/>
      <c r="FC232" s="37"/>
      <c r="FD232" s="37"/>
      <c r="FE232" s="37"/>
      <c r="FF232" s="37"/>
      <c r="FG232" s="37"/>
      <c r="FH232" s="37"/>
      <c r="FI232" s="37"/>
      <c r="FJ232" s="37"/>
      <c r="FK232" s="37"/>
      <c r="FL232" s="37"/>
      <c r="FM232" s="37"/>
      <c r="FN232" s="37"/>
      <c r="FO232" s="37"/>
      <c r="FP232" s="37"/>
      <c r="FQ232" s="37"/>
      <c r="FR232" s="37"/>
      <c r="FS232" s="37"/>
      <c r="FT232" s="37"/>
      <c r="FU232" s="37"/>
      <c r="FV232" s="37"/>
      <c r="FW232" s="37"/>
      <c r="FX232" s="37"/>
      <c r="FY232" s="37"/>
      <c r="FZ232" s="37"/>
      <c r="GA232" s="37"/>
      <c r="GB232" s="37"/>
      <c r="GC232" s="37"/>
      <c r="GD232" s="37"/>
      <c r="GE232" s="37"/>
      <c r="GF232" s="37"/>
      <c r="GG232" s="37"/>
      <c r="GH232" s="37"/>
      <c r="GI232" s="37"/>
      <c r="GJ232" s="37"/>
      <c r="GK232" s="37"/>
      <c r="GL232" s="37"/>
      <c r="GM232" s="37"/>
      <c r="GN232" s="37"/>
      <c r="GO232" s="37"/>
      <c r="GP232" s="37"/>
      <c r="GQ232" s="37"/>
      <c r="GR232" s="37"/>
      <c r="GS232" s="37"/>
      <c r="GT232" s="37"/>
      <c r="GU232" s="37"/>
      <c r="GV232" s="37"/>
      <c r="GW232" s="37"/>
      <c r="GX232" s="37"/>
      <c r="GY232" s="37"/>
      <c r="GZ232" s="37"/>
      <c r="HA232" s="37"/>
      <c r="HB232" s="37"/>
      <c r="HC232" s="37"/>
      <c r="HD232" s="37"/>
      <c r="HE232" s="37"/>
      <c r="HF232" s="37"/>
      <c r="HG232" s="37"/>
      <c r="HH232" s="37"/>
      <c r="HI232" s="37"/>
      <c r="HJ232" s="37"/>
      <c r="HK232" s="37"/>
      <c r="HL232" s="37"/>
      <c r="HM232" s="37"/>
      <c r="HN232" s="37"/>
      <c r="HO232" s="37"/>
      <c r="HP232" s="37"/>
      <c r="HQ232" s="37"/>
      <c r="HR232" s="37"/>
      <c r="HS232" s="37"/>
      <c r="HT232" s="37"/>
      <c r="HU232" s="37"/>
      <c r="HV232" s="37"/>
      <c r="HW232" s="37"/>
      <c r="HX232" s="37"/>
      <c r="HY232" s="37"/>
      <c r="HZ232" s="37"/>
      <c r="IA232" s="37"/>
      <c r="IB232" s="37"/>
      <c r="IC232" s="37"/>
      <c r="ID232" s="37"/>
      <c r="IE232" s="37"/>
      <c r="IF232" s="37"/>
      <c r="IG232" s="37"/>
      <c r="IH232" s="37"/>
      <c r="II232" s="37"/>
      <c r="IJ232" s="37"/>
      <c r="IK232" s="37"/>
      <c r="IL232" s="37"/>
      <c r="IM232" s="37"/>
      <c r="IN232" s="37"/>
      <c r="IO232" s="37"/>
      <c r="IP232" s="37"/>
      <c r="IQ232" s="37"/>
      <c r="IR232" s="37"/>
      <c r="IS232" s="37"/>
      <c r="IT232" s="37"/>
      <c r="IU232" s="37"/>
      <c r="IV232" s="37"/>
    </row>
    <row r="233" spans="3:256" ht="18" customHeight="1" x14ac:dyDescent="0.2">
      <c r="C233" s="23" t="s">
        <v>47</v>
      </c>
      <c r="D233" s="30"/>
      <c r="E233" s="30"/>
      <c r="F233" s="29"/>
      <c r="G233" s="35"/>
    </row>
    <row r="234" spans="3:256" ht="18" customHeight="1" x14ac:dyDescent="0.2">
      <c r="C234" s="193" t="s">
        <v>11</v>
      </c>
      <c r="D234" s="193"/>
      <c r="E234" s="193"/>
      <c r="F234" s="171" t="s">
        <v>10</v>
      </c>
      <c r="G234" s="171"/>
    </row>
    <row r="235" spans="3:256" ht="18" customHeight="1" x14ac:dyDescent="0.2">
      <c r="C235" s="194" t="s">
        <v>46</v>
      </c>
      <c r="D235" s="194"/>
      <c r="E235" s="194"/>
      <c r="F235" s="127">
        <f>'[1]SALDO DE ESTOQUE'!C29</f>
        <v>10119.25</v>
      </c>
      <c r="G235" s="127"/>
      <c r="H235" s="27"/>
      <c r="IV235" s="36"/>
    </row>
    <row r="236" spans="3:256" ht="18" customHeight="1" x14ac:dyDescent="0.2">
      <c r="C236" s="194" t="s">
        <v>45</v>
      </c>
      <c r="D236" s="194"/>
      <c r="E236" s="194"/>
      <c r="F236" s="127">
        <f>'[1]SALDO DE ESTOQUE'!C61</f>
        <v>6995.9100000000008</v>
      </c>
      <c r="G236" s="127"/>
      <c r="H236" s="27"/>
    </row>
    <row r="237" spans="3:256" ht="18" customHeight="1" x14ac:dyDescent="0.2">
      <c r="C237" s="194" t="s">
        <v>44</v>
      </c>
      <c r="D237" s="194"/>
      <c r="E237" s="194"/>
      <c r="F237" s="127">
        <f>'[1]SALDO DE ESTOQUE'!C72</f>
        <v>0</v>
      </c>
      <c r="G237" s="127"/>
      <c r="H237" s="27"/>
    </row>
    <row r="238" spans="3:256" ht="18" customHeight="1" x14ac:dyDescent="0.2">
      <c r="C238" s="195" t="s">
        <v>43</v>
      </c>
      <c r="D238" s="195"/>
      <c r="E238" s="195"/>
      <c r="F238" s="172">
        <f>F235+F236+F237</f>
        <v>17115.16</v>
      </c>
      <c r="G238" s="172"/>
      <c r="H238" s="27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36"/>
      <c r="BJ238" s="36"/>
      <c r="BK238" s="36"/>
      <c r="BL238" s="36"/>
      <c r="BM238" s="36"/>
      <c r="BN238" s="36"/>
      <c r="BO238" s="36"/>
      <c r="BP238" s="36"/>
      <c r="BQ238" s="36"/>
      <c r="BR238" s="36"/>
      <c r="BS238" s="36"/>
      <c r="BT238" s="36"/>
      <c r="BU238" s="36"/>
      <c r="BV238" s="36"/>
      <c r="BW238" s="36"/>
      <c r="BX238" s="36"/>
      <c r="BY238" s="36"/>
      <c r="BZ238" s="36"/>
      <c r="CA238" s="36"/>
      <c r="CB238" s="36"/>
      <c r="CC238" s="36"/>
      <c r="CD238" s="36"/>
      <c r="CE238" s="36"/>
      <c r="CF238" s="36"/>
      <c r="CG238" s="36"/>
      <c r="CH238" s="36"/>
      <c r="CI238" s="36"/>
      <c r="CJ238" s="36"/>
      <c r="CK238" s="36"/>
      <c r="CL238" s="36"/>
      <c r="CM238" s="36"/>
      <c r="CN238" s="36"/>
      <c r="CO238" s="36"/>
      <c r="CP238" s="36"/>
      <c r="CQ238" s="36"/>
      <c r="CR238" s="36"/>
      <c r="CS238" s="36"/>
      <c r="CT238" s="36"/>
      <c r="CU238" s="36"/>
      <c r="CV238" s="36"/>
      <c r="CW238" s="36"/>
      <c r="CX238" s="36"/>
      <c r="CY238" s="36"/>
      <c r="CZ238" s="36"/>
      <c r="DA238" s="36"/>
      <c r="DB238" s="36"/>
      <c r="DC238" s="36"/>
      <c r="DD238" s="36"/>
      <c r="DE238" s="36"/>
      <c r="DF238" s="36"/>
      <c r="DG238" s="36"/>
      <c r="DH238" s="36"/>
      <c r="DI238" s="36"/>
      <c r="DJ238" s="36"/>
      <c r="DK238" s="36"/>
      <c r="DL238" s="36"/>
      <c r="DM238" s="36"/>
      <c r="DN238" s="36"/>
      <c r="DO238" s="36"/>
      <c r="DP238" s="36"/>
      <c r="DQ238" s="36"/>
      <c r="DR238" s="36"/>
      <c r="DS238" s="36"/>
      <c r="DT238" s="36"/>
      <c r="DU238" s="36"/>
      <c r="DV238" s="36"/>
      <c r="DW238" s="36"/>
      <c r="DX238" s="36"/>
      <c r="DY238" s="36"/>
      <c r="DZ238" s="36"/>
      <c r="EA238" s="36"/>
      <c r="EB238" s="36"/>
      <c r="EC238" s="36"/>
      <c r="ED238" s="36"/>
      <c r="EE238" s="36"/>
      <c r="EF238" s="36"/>
      <c r="EG238" s="36"/>
      <c r="EH238" s="36"/>
      <c r="EI238" s="36"/>
      <c r="EJ238" s="36"/>
      <c r="EK238" s="36"/>
      <c r="EL238" s="36"/>
      <c r="EM238" s="36"/>
      <c r="EN238" s="36"/>
      <c r="EO238" s="36"/>
      <c r="EP238" s="36"/>
      <c r="EQ238" s="36"/>
      <c r="ER238" s="36"/>
      <c r="ES238" s="36"/>
      <c r="ET238" s="36"/>
      <c r="EU238" s="36"/>
      <c r="EV238" s="36"/>
      <c r="EW238" s="36"/>
      <c r="EX238" s="36"/>
      <c r="EY238" s="36"/>
      <c r="EZ238" s="36"/>
      <c r="FA238" s="36"/>
      <c r="FB238" s="36"/>
      <c r="FC238" s="36"/>
      <c r="FD238" s="36"/>
      <c r="FE238" s="36"/>
      <c r="FF238" s="36"/>
      <c r="FG238" s="36"/>
      <c r="FH238" s="36"/>
      <c r="FI238" s="36"/>
      <c r="FJ238" s="36"/>
      <c r="FK238" s="36"/>
      <c r="FL238" s="36"/>
      <c r="FM238" s="36"/>
      <c r="FN238" s="36"/>
      <c r="FO238" s="36"/>
      <c r="FP238" s="36"/>
      <c r="FQ238" s="36"/>
      <c r="FR238" s="36"/>
      <c r="FS238" s="36"/>
      <c r="FT238" s="36"/>
      <c r="FU238" s="36"/>
      <c r="FV238" s="36"/>
      <c r="FW238" s="36"/>
      <c r="FX238" s="36"/>
      <c r="FY238" s="36"/>
      <c r="FZ238" s="36"/>
      <c r="GA238" s="36"/>
      <c r="GB238" s="36"/>
      <c r="GC238" s="36"/>
      <c r="GD238" s="36"/>
      <c r="GE238" s="36"/>
      <c r="GF238" s="36"/>
      <c r="GG238" s="36"/>
      <c r="GH238" s="36"/>
      <c r="GI238" s="36"/>
      <c r="GJ238" s="36"/>
      <c r="GK238" s="36"/>
      <c r="GL238" s="36"/>
      <c r="GM238" s="36"/>
      <c r="GN238" s="36"/>
      <c r="GO238" s="36"/>
      <c r="GP238" s="36"/>
      <c r="GQ238" s="36"/>
      <c r="GR238" s="36"/>
      <c r="GS238" s="36"/>
      <c r="GT238" s="36"/>
      <c r="GU238" s="36"/>
      <c r="GV238" s="36"/>
      <c r="GW238" s="36"/>
      <c r="GX238" s="36"/>
      <c r="GY238" s="36"/>
      <c r="GZ238" s="36"/>
      <c r="HA238" s="36"/>
      <c r="HB238" s="36"/>
      <c r="HC238" s="36"/>
      <c r="HD238" s="36"/>
      <c r="HE238" s="36"/>
      <c r="HF238" s="36"/>
      <c r="HG238" s="36"/>
      <c r="HH238" s="36"/>
      <c r="HI238" s="36"/>
      <c r="HJ238" s="36"/>
      <c r="HK238" s="36"/>
      <c r="HL238" s="36"/>
      <c r="HM238" s="36"/>
      <c r="HN238" s="36"/>
      <c r="HO238" s="36"/>
      <c r="HP238" s="36"/>
      <c r="HQ238" s="36"/>
      <c r="HR238" s="36"/>
      <c r="HS238" s="36"/>
      <c r="HT238" s="36"/>
      <c r="HU238" s="36"/>
      <c r="HV238" s="36"/>
      <c r="HW238" s="36"/>
      <c r="HX238" s="36"/>
      <c r="HY238" s="36"/>
      <c r="HZ238" s="36"/>
      <c r="IA238" s="36"/>
      <c r="IB238" s="36"/>
      <c r="IC238" s="36"/>
      <c r="ID238" s="36"/>
      <c r="IE238" s="36"/>
      <c r="IF238" s="36"/>
      <c r="IG238" s="36"/>
      <c r="IH238" s="36"/>
      <c r="II238" s="36"/>
      <c r="IJ238" s="36"/>
      <c r="IK238" s="36"/>
      <c r="IL238" s="36"/>
      <c r="IM238" s="36"/>
      <c r="IN238" s="36"/>
      <c r="IO238" s="36"/>
      <c r="IP238" s="36"/>
      <c r="IQ238" s="36"/>
      <c r="IR238" s="36"/>
      <c r="IS238" s="36"/>
      <c r="IT238" s="36"/>
      <c r="IU238" s="36"/>
    </row>
    <row r="239" spans="3:256" ht="18" customHeight="1" x14ac:dyDescent="0.2">
      <c r="C239" s="206"/>
      <c r="D239" s="206"/>
      <c r="E239" s="206"/>
      <c r="F239" s="29"/>
      <c r="G239" s="35"/>
    </row>
    <row r="240" spans="3:256" ht="18" customHeight="1" x14ac:dyDescent="0.2">
      <c r="C240" s="207" t="s">
        <v>42</v>
      </c>
      <c r="D240" s="207"/>
      <c r="E240" s="207"/>
      <c r="F240" s="29"/>
      <c r="G240" s="28"/>
    </row>
    <row r="241" spans="3:7" ht="18" customHeight="1" x14ac:dyDescent="0.2">
      <c r="C241" s="208" t="s">
        <v>41</v>
      </c>
      <c r="D241" s="208"/>
      <c r="E241" s="30"/>
      <c r="F241" s="29"/>
      <c r="G241" s="28"/>
    </row>
    <row r="242" spans="3:7" ht="18" customHeight="1" x14ac:dyDescent="0.2">
      <c r="C242" s="193" t="s">
        <v>11</v>
      </c>
      <c r="D242" s="193"/>
      <c r="E242" s="193"/>
      <c r="F242" s="171" t="s">
        <v>10</v>
      </c>
      <c r="G242" s="171"/>
    </row>
    <row r="243" spans="3:7" ht="18" customHeight="1" x14ac:dyDescent="0.2">
      <c r="C243" s="209" t="s">
        <v>40</v>
      </c>
      <c r="D243" s="209"/>
      <c r="E243" s="209"/>
      <c r="F243" s="210"/>
      <c r="G243" s="210"/>
    </row>
    <row r="244" spans="3:7" ht="18" customHeight="1" x14ac:dyDescent="0.2">
      <c r="C244" s="211" t="s">
        <v>39</v>
      </c>
      <c r="D244" s="211"/>
      <c r="E244" s="211"/>
      <c r="F244" s="212"/>
      <c r="G244" s="212"/>
    </row>
    <row r="245" spans="3:7" ht="18.75" x14ac:dyDescent="0.2">
      <c r="C245" s="213" t="s">
        <v>38</v>
      </c>
      <c r="D245" s="213"/>
      <c r="E245" s="213"/>
      <c r="F245" s="214"/>
      <c r="G245" s="214"/>
    </row>
    <row r="246" spans="3:7" ht="18.75" x14ac:dyDescent="0.2">
      <c r="C246" s="193" t="s">
        <v>32</v>
      </c>
      <c r="D246" s="193"/>
      <c r="E246" s="215"/>
      <c r="F246" s="216">
        <f>SUM(F243:G245)</f>
        <v>0</v>
      </c>
      <c r="G246" s="216"/>
    </row>
    <row r="247" spans="3:7" ht="15" customHeight="1" x14ac:dyDescent="0.2">
      <c r="C247" s="34"/>
      <c r="D247" s="34"/>
      <c r="E247" s="34"/>
      <c r="F247" s="33"/>
      <c r="G247" s="33"/>
    </row>
    <row r="248" spans="3:7" ht="18" customHeight="1" x14ac:dyDescent="0.2">
      <c r="C248" s="208" t="s">
        <v>37</v>
      </c>
      <c r="D248" s="208"/>
      <c r="E248" s="30"/>
      <c r="F248" s="29"/>
      <c r="G248" s="28"/>
    </row>
    <row r="249" spans="3:7" ht="18" customHeight="1" x14ac:dyDescent="0.2">
      <c r="C249" s="193" t="s">
        <v>11</v>
      </c>
      <c r="D249" s="193"/>
      <c r="E249" s="193"/>
      <c r="F249" s="171" t="s">
        <v>10</v>
      </c>
      <c r="G249" s="171"/>
    </row>
    <row r="250" spans="3:7" ht="18" customHeight="1" x14ac:dyDescent="0.2">
      <c r="C250" s="209" t="s">
        <v>36</v>
      </c>
      <c r="D250" s="209"/>
      <c r="E250" s="209"/>
      <c r="F250" s="210"/>
      <c r="G250" s="210"/>
    </row>
    <row r="251" spans="3:7" ht="18" customHeight="1" x14ac:dyDescent="0.2">
      <c r="C251" s="209" t="s">
        <v>35</v>
      </c>
      <c r="D251" s="209"/>
      <c r="E251" s="209"/>
      <c r="F251" s="210"/>
      <c r="G251" s="210"/>
    </row>
    <row r="252" spans="3:7" ht="18" customHeight="1" x14ac:dyDescent="0.2">
      <c r="C252" s="211" t="s">
        <v>34</v>
      </c>
      <c r="D252" s="211"/>
      <c r="E252" s="211"/>
      <c r="F252" s="212"/>
      <c r="G252" s="212"/>
    </row>
    <row r="253" spans="3:7" ht="18" customHeight="1" x14ac:dyDescent="0.2">
      <c r="C253" s="213" t="s">
        <v>33</v>
      </c>
      <c r="D253" s="213"/>
      <c r="E253" s="213"/>
      <c r="F253" s="214"/>
      <c r="G253" s="214"/>
    </row>
    <row r="254" spans="3:7" ht="18.75" x14ac:dyDescent="0.2">
      <c r="C254" s="193" t="s">
        <v>32</v>
      </c>
      <c r="D254" s="193"/>
      <c r="E254" s="215"/>
      <c r="F254" s="216">
        <f>SUM(F250:G253)</f>
        <v>0</v>
      </c>
      <c r="G254" s="216"/>
    </row>
    <row r="255" spans="3:7" ht="18.75" x14ac:dyDescent="0.2">
      <c r="C255" s="34"/>
      <c r="D255" s="34"/>
      <c r="E255" s="34"/>
      <c r="F255" s="33"/>
      <c r="G255" s="33"/>
    </row>
    <row r="256" spans="3:7" ht="18" customHeight="1" x14ac:dyDescent="0.2">
      <c r="C256" s="217" t="s">
        <v>31</v>
      </c>
      <c r="D256" s="217"/>
      <c r="E256" s="217"/>
      <c r="F256" s="226">
        <f>F246+F254</f>
        <v>0</v>
      </c>
      <c r="G256" s="227"/>
    </row>
    <row r="257" spans="1:13" ht="18" customHeight="1" x14ac:dyDescent="0.2">
      <c r="C257" s="31"/>
      <c r="D257" s="30"/>
      <c r="E257" s="30"/>
      <c r="F257" s="29"/>
      <c r="G257" s="29"/>
      <c r="J257" s="32"/>
      <c r="M257" s="32"/>
    </row>
    <row r="258" spans="1:13" ht="18" customHeight="1" x14ac:dyDescent="0.2">
      <c r="C258" s="23" t="s">
        <v>30</v>
      </c>
      <c r="D258" s="30"/>
      <c r="E258" s="30"/>
      <c r="F258" s="29"/>
      <c r="G258" s="28"/>
      <c r="K258" s="32"/>
      <c r="M258" s="32"/>
    </row>
    <row r="259" spans="1:13" ht="18" customHeight="1" x14ac:dyDescent="0.2">
      <c r="C259" s="217" t="s">
        <v>11</v>
      </c>
      <c r="D259" s="217"/>
      <c r="E259" s="217"/>
      <c r="F259" s="218" t="s">
        <v>10</v>
      </c>
      <c r="G259" s="218"/>
      <c r="K259" s="32"/>
      <c r="M259" s="32"/>
    </row>
    <row r="260" spans="1:13" ht="18" customHeight="1" x14ac:dyDescent="0.2">
      <c r="C260" s="219" t="s">
        <v>29</v>
      </c>
      <c r="D260" s="219"/>
      <c r="E260" s="219"/>
      <c r="F260" s="220">
        <f>-6430029.06</f>
        <v>-6430029.0599999996</v>
      </c>
      <c r="G260" s="220"/>
      <c r="H260" s="27"/>
      <c r="K260" s="32"/>
      <c r="M260" s="32"/>
    </row>
    <row r="261" spans="1:13" ht="18" customHeight="1" x14ac:dyDescent="0.2">
      <c r="C261" s="181" t="s">
        <v>28</v>
      </c>
      <c r="D261" s="181"/>
      <c r="E261" s="181"/>
      <c r="F261" s="175">
        <f>IF(AND($G$4=1,$G$6="NÃO"),(8.333+11.111+1.56+0.194+4+9.08)*$F$29/100,
IF(AND($G$4=1,$G$6="SIM"),(8.333+11.111+1.56+4+9.08)*$F$29/100,
IF(AND($G$4&gt;1,$G$6="NÃO"),(8.333+11.111+1.56+0.194+4+$F$183)*$F$29/100,
IF(AND($G$4&gt;1,$G$6="SIM"),(8.333+11.111+1.56+4+$F$183)*$F$29/100,
IF(AND($G$4="TAC",$G$6="SIM"),(8.333+11.111+1.56+4+$F$183)*$F$29/100,
IF(AND($G$4="TAC",$G$6="NÃO"),(8.333+11.111+1.56+0.194+4+$F$183)*$F$29/100,
IF(AND($G$4="11 - LC 425/20",$G$6="NÃO"),(8.333+11.111+1.56+0.194+4+$F$183)*$F$29/100,
IF(AND($G$4="11 - LC 425/20",$G$6="SIM"),(8.333+11.111+1.56+4+$F$183)*$F$29/100))))))))</f>
        <v>0</v>
      </c>
      <c r="G261" s="175"/>
      <c r="K261" s="32"/>
      <c r="M261" s="32"/>
    </row>
    <row r="262" spans="1:13" ht="18" customHeight="1" x14ac:dyDescent="0.2">
      <c r="C262" s="181" t="s">
        <v>27</v>
      </c>
      <c r="D262" s="181"/>
      <c r="E262" s="181"/>
      <c r="F262" s="175">
        <f>F39</f>
        <v>0</v>
      </c>
      <c r="G262" s="175"/>
      <c r="H262" s="27"/>
      <c r="K262" s="32"/>
    </row>
    <row r="263" spans="1:13" ht="18" customHeight="1" x14ac:dyDescent="0.2">
      <c r="C263" s="181" t="s">
        <v>26</v>
      </c>
      <c r="D263" s="181"/>
      <c r="E263" s="181"/>
      <c r="F263" s="175">
        <f>F43</f>
        <v>0</v>
      </c>
      <c r="G263" s="175"/>
      <c r="K263" s="32"/>
    </row>
    <row r="264" spans="1:13" ht="18" customHeight="1" x14ac:dyDescent="0.2">
      <c r="C264" s="181" t="s">
        <v>25</v>
      </c>
      <c r="D264" s="181"/>
      <c r="E264" s="181"/>
      <c r="F264" s="175">
        <f>F47</f>
        <v>66598.426399999997</v>
      </c>
      <c r="G264" s="175"/>
      <c r="K264" s="32"/>
    </row>
    <row r="265" spans="1:13" ht="18" customHeight="1" x14ac:dyDescent="0.2">
      <c r="C265" s="195" t="s">
        <v>24</v>
      </c>
      <c r="D265" s="195"/>
      <c r="E265" s="195"/>
      <c r="F265" s="172">
        <f>F260+F261-F262-F263-F264</f>
        <v>-6496627.4863999998</v>
      </c>
      <c r="G265" s="172"/>
    </row>
    <row r="266" spans="1:13" ht="15" x14ac:dyDescent="0.2">
      <c r="C266" s="31"/>
      <c r="D266" s="30"/>
      <c r="E266" s="30"/>
      <c r="F266" s="29"/>
      <c r="G266" s="29"/>
    </row>
    <row r="267" spans="1:13" ht="21" x14ac:dyDescent="0.2">
      <c r="C267" s="23" t="s">
        <v>23</v>
      </c>
      <c r="D267" s="30"/>
      <c r="E267" s="30"/>
      <c r="F267" s="29"/>
      <c r="G267" s="28"/>
    </row>
    <row r="268" spans="1:13" ht="15.75" x14ac:dyDescent="0.2">
      <c r="C268" s="217" t="s">
        <v>11</v>
      </c>
      <c r="D268" s="217"/>
      <c r="E268" s="217"/>
      <c r="F268" s="218" t="s">
        <v>10</v>
      </c>
      <c r="G268" s="218"/>
    </row>
    <row r="269" spans="1:13" ht="17.25" x14ac:dyDescent="0.2">
      <c r="C269" s="221" t="s">
        <v>22</v>
      </c>
      <c r="D269" s="221"/>
      <c r="E269" s="221"/>
      <c r="F269" s="222">
        <v>8603.84</v>
      </c>
      <c r="G269" s="222"/>
      <c r="H269" s="27"/>
    </row>
    <row r="270" spans="1:13" ht="17.25" x14ac:dyDescent="0.2">
      <c r="C270" s="223" t="s">
        <v>21</v>
      </c>
      <c r="D270" s="223"/>
      <c r="E270" s="223"/>
      <c r="F270" s="224">
        <f>F14+F19</f>
        <v>0</v>
      </c>
      <c r="G270" s="224"/>
    </row>
    <row r="271" spans="1:13" ht="17.25" x14ac:dyDescent="0.2">
      <c r="C271" s="223" t="s">
        <v>20</v>
      </c>
      <c r="D271" s="223"/>
      <c r="E271" s="223"/>
      <c r="F271" s="224" t="e">
        <f>SUM(F272:G276)</f>
        <v>#VALUE!</v>
      </c>
      <c r="G271" s="224"/>
    </row>
    <row r="272" spans="1:13" ht="17.25" x14ac:dyDescent="0.2">
      <c r="A272" t="s">
        <v>19</v>
      </c>
      <c r="B272" s="6">
        <v>6</v>
      </c>
      <c r="C272" s="181" t="s">
        <v>19</v>
      </c>
      <c r="D272" s="181"/>
      <c r="E272" s="181"/>
      <c r="F272" s="225" t="e">
        <f>SUMIF('[1]TCE - ANEXO IV - Preencher'!$D:$D,'CONTÁBIL- FINANCEIRA '!A272,'[1]TCE - ANEXO IV - Preencher'!$N:$N)</f>
        <v>#VALUE!</v>
      </c>
      <c r="G272" s="225"/>
      <c r="H272" s="27"/>
    </row>
    <row r="273" spans="1:11" ht="17.25" x14ac:dyDescent="0.2">
      <c r="A273" t="s">
        <v>18</v>
      </c>
      <c r="B273" s="6">
        <v>6</v>
      </c>
      <c r="C273" s="181" t="s">
        <v>18</v>
      </c>
      <c r="D273" s="181"/>
      <c r="E273" s="181"/>
      <c r="F273" s="225" t="e">
        <f>SUMIF('[1]TCE - ANEXO IV - Preencher'!$D:$D,'CONTÁBIL- FINANCEIRA '!A273,'[1]TCE - ANEXO IV - Preencher'!$N:$N)</f>
        <v>#VALUE!</v>
      </c>
      <c r="G273" s="225"/>
      <c r="H273" s="27"/>
    </row>
    <row r="274" spans="1:11" ht="18" customHeight="1" x14ac:dyDescent="0.2">
      <c r="A274" t="s">
        <v>17</v>
      </c>
      <c r="B274" s="6">
        <v>7</v>
      </c>
      <c r="C274" s="181" t="s">
        <v>17</v>
      </c>
      <c r="D274" s="181"/>
      <c r="E274" s="181"/>
      <c r="F274" s="225" t="e">
        <f>SUMIF('[1]TCE - ANEXO IV - Preencher'!$D:$D,'CONTÁBIL- FINANCEIRA '!A274,'[1]TCE - ANEXO IV - Preencher'!$N:$N)</f>
        <v>#VALUE!</v>
      </c>
      <c r="G274" s="225"/>
      <c r="H274" s="27"/>
    </row>
    <row r="275" spans="1:11" ht="17.25" x14ac:dyDescent="0.2">
      <c r="A275" t="s">
        <v>16</v>
      </c>
      <c r="B275" s="6">
        <v>6</v>
      </c>
      <c r="C275" s="181" t="s">
        <v>16</v>
      </c>
      <c r="D275" s="181"/>
      <c r="E275" s="181"/>
      <c r="F275" s="225" t="e">
        <f>SUMIF('[1]TCE - ANEXO IV - Preencher'!$D:$D,'CONTÁBIL- FINANCEIRA '!A275,'[1]TCE - ANEXO IV - Preencher'!$N:$N)</f>
        <v>#VALUE!</v>
      </c>
      <c r="G275" s="225"/>
      <c r="H275" s="27"/>
    </row>
    <row r="276" spans="1:11" ht="17.25" x14ac:dyDescent="0.2">
      <c r="A276" t="s">
        <v>15</v>
      </c>
      <c r="B276" s="6">
        <v>6</v>
      </c>
      <c r="C276" s="181" t="s">
        <v>15</v>
      </c>
      <c r="D276" s="181"/>
      <c r="E276" s="181"/>
      <c r="F276" s="225" t="e">
        <f>SUMIF('[1]TCE - ANEXO IV - Preencher'!$D:$D,'CONTÁBIL- FINANCEIRA '!A276,'[1]TCE - ANEXO IV - Preencher'!$N:$N)</f>
        <v>#VALUE!</v>
      </c>
      <c r="G276" s="225"/>
      <c r="H276" s="27"/>
    </row>
    <row r="277" spans="1:11" ht="18.75" x14ac:dyDescent="0.2">
      <c r="C277" s="195" t="s">
        <v>14</v>
      </c>
      <c r="D277" s="195"/>
      <c r="E277" s="195"/>
      <c r="F277" s="172" t="e">
        <f>F269+F270-F271</f>
        <v>#VALUE!</v>
      </c>
      <c r="G277" s="172"/>
      <c r="J277" s="7"/>
      <c r="K277" s="7"/>
    </row>
    <row r="278" spans="1:11" ht="18.75" x14ac:dyDescent="0.2">
      <c r="C278" s="26"/>
      <c r="D278" s="25"/>
      <c r="E278" s="25"/>
      <c r="F278" s="21"/>
      <c r="G278" s="21"/>
    </row>
    <row r="279" spans="1:11" ht="18.75" x14ac:dyDescent="0.2">
      <c r="A279" t="s">
        <v>13</v>
      </c>
      <c r="C279" s="24"/>
      <c r="D279" s="22"/>
      <c r="E279" s="22"/>
      <c r="F279" s="21"/>
      <c r="G279" s="21"/>
      <c r="J279" s="7"/>
      <c r="K279" s="7"/>
    </row>
    <row r="280" spans="1:11" ht="21" x14ac:dyDescent="0.2">
      <c r="C280" s="23" t="s">
        <v>12</v>
      </c>
      <c r="D280" s="22"/>
      <c r="E280" s="22"/>
      <c r="F280" s="21"/>
      <c r="G280" s="21"/>
      <c r="J280" s="7"/>
      <c r="K280" s="7"/>
    </row>
    <row r="281" spans="1:11" ht="15.75" x14ac:dyDescent="0.2">
      <c r="C281" s="193" t="s">
        <v>11</v>
      </c>
      <c r="D281" s="193"/>
      <c r="E281" s="193"/>
      <c r="F281" s="171" t="s">
        <v>10</v>
      </c>
      <c r="G281" s="171"/>
      <c r="J281" s="7"/>
      <c r="K281" s="7"/>
    </row>
    <row r="282" spans="1:11" ht="18.75" x14ac:dyDescent="0.2">
      <c r="C282" s="228" t="s">
        <v>9</v>
      </c>
      <c r="D282" s="228"/>
      <c r="E282" s="228"/>
      <c r="F282" s="175" t="e">
        <f>SUMIF('[1]TCE - ANEXO IV - Preencher'!$D:$D,'CONTÁBIL- FINANCEIRA '!A279,'[1]TCE - ANEXO IV - Preencher'!$N:$N)</f>
        <v>#VALUE!</v>
      </c>
      <c r="G282" s="175"/>
      <c r="J282" s="7"/>
      <c r="K282" s="7"/>
    </row>
    <row r="283" spans="1:11" ht="18.75" x14ac:dyDescent="0.2">
      <c r="C283" s="195" t="s">
        <v>8</v>
      </c>
      <c r="D283" s="195"/>
      <c r="E283" s="195"/>
      <c r="F283" s="172" t="e">
        <f>F282</f>
        <v>#VALUE!</v>
      </c>
      <c r="G283" s="172"/>
      <c r="J283" s="7"/>
      <c r="K283" s="7"/>
    </row>
    <row r="284" spans="1:11" ht="18.75" x14ac:dyDescent="0.2">
      <c r="C284" s="20" t="s">
        <v>7</v>
      </c>
      <c r="D284" s="19"/>
      <c r="E284" s="19"/>
      <c r="F284" s="18"/>
      <c r="G284" s="17"/>
      <c r="J284" s="7"/>
      <c r="K284" s="7"/>
    </row>
    <row r="285" spans="1:11" ht="15.75" x14ac:dyDescent="0.2">
      <c r="C285" s="16"/>
      <c r="D285" s="15"/>
      <c r="E285" s="14"/>
      <c r="F285" s="164"/>
      <c r="G285" s="164"/>
      <c r="J285" s="7"/>
      <c r="K285" s="7"/>
    </row>
    <row r="286" spans="1:11" ht="15.75" hidden="1" customHeight="1" x14ac:dyDescent="0.2">
      <c r="D286" s="4" t="s">
        <v>5</v>
      </c>
      <c r="E286" s="13" t="s">
        <v>6</v>
      </c>
      <c r="F286" s="164" t="s">
        <v>5</v>
      </c>
      <c r="G286" s="164"/>
      <c r="J286" s="7"/>
      <c r="K286" s="7"/>
    </row>
    <row r="287" spans="1:11" ht="25.5" hidden="1" x14ac:dyDescent="0.2">
      <c r="C287" s="12"/>
      <c r="D287" s="11" t="s">
        <v>4</v>
      </c>
      <c r="E287" s="10" t="s">
        <v>3</v>
      </c>
      <c r="F287" s="9" t="s">
        <v>2</v>
      </c>
      <c r="G287" s="8"/>
      <c r="J287" s="7"/>
      <c r="K287" s="7"/>
    </row>
    <row r="288" spans="1:11" hidden="1" x14ac:dyDescent="0.2">
      <c r="J288" s="7"/>
      <c r="K288" s="7"/>
    </row>
    <row r="289" spans="4:11" hidden="1" x14ac:dyDescent="0.2">
      <c r="J289" s="7"/>
      <c r="K289" s="7"/>
    </row>
    <row r="290" spans="4:11" hidden="1" x14ac:dyDescent="0.2">
      <c r="D290" s="4" t="s">
        <v>1</v>
      </c>
      <c r="J290" s="7"/>
      <c r="K290" s="7"/>
    </row>
    <row r="291" spans="4:11" hidden="1" x14ac:dyDescent="0.2">
      <c r="D291" s="4" t="s">
        <v>0</v>
      </c>
      <c r="J291" s="7"/>
      <c r="K291" s="7"/>
    </row>
    <row r="295" spans="4:11" x14ac:dyDescent="0.2"/>
    <row r="296" spans="4:11" x14ac:dyDescent="0.2"/>
  </sheetData>
  <mergeCells count="502">
    <mergeCell ref="F41:G41"/>
    <mergeCell ref="F42:G42"/>
    <mergeCell ref="C43:E43"/>
    <mergeCell ref="F43:G43"/>
    <mergeCell ref="F285:G285"/>
    <mergeCell ref="F286:G286"/>
    <mergeCell ref="C49:E49"/>
    <mergeCell ref="C50:E50"/>
    <mergeCell ref="C256:E256"/>
    <mergeCell ref="F256:G256"/>
    <mergeCell ref="C277:E277"/>
    <mergeCell ref="F277:G277"/>
    <mergeCell ref="C281:E281"/>
    <mergeCell ref="F281:G281"/>
    <mergeCell ref="C283:E283"/>
    <mergeCell ref="F283:G283"/>
    <mergeCell ref="C282:E282"/>
    <mergeCell ref="F282:G282"/>
    <mergeCell ref="C274:E274"/>
    <mergeCell ref="F274:G274"/>
    <mergeCell ref="C275:E275"/>
    <mergeCell ref="F275:G275"/>
    <mergeCell ref="C276:E276"/>
    <mergeCell ref="F276:G276"/>
    <mergeCell ref="C269:E269"/>
    <mergeCell ref="F269:G269"/>
    <mergeCell ref="C270:E270"/>
    <mergeCell ref="F270:G270"/>
    <mergeCell ref="C271:E271"/>
    <mergeCell ref="F271:G271"/>
    <mergeCell ref="C272:E272"/>
    <mergeCell ref="F272:G272"/>
    <mergeCell ref="C273:E273"/>
    <mergeCell ref="F273:G273"/>
    <mergeCell ref="C262:E262"/>
    <mergeCell ref="F262:G262"/>
    <mergeCell ref="C263:E263"/>
    <mergeCell ref="F263:G263"/>
    <mergeCell ref="C264:E264"/>
    <mergeCell ref="F264:G264"/>
    <mergeCell ref="C265:E265"/>
    <mergeCell ref="F265:G265"/>
    <mergeCell ref="C268:E268"/>
    <mergeCell ref="F268:G268"/>
    <mergeCell ref="C253:E253"/>
    <mergeCell ref="F253:G253"/>
    <mergeCell ref="C254:E254"/>
    <mergeCell ref="F254:G254"/>
    <mergeCell ref="C259:E259"/>
    <mergeCell ref="F259:G259"/>
    <mergeCell ref="C260:E260"/>
    <mergeCell ref="F260:G260"/>
    <mergeCell ref="C261:E261"/>
    <mergeCell ref="F261:G261"/>
    <mergeCell ref="C249:E249"/>
    <mergeCell ref="F249:G249"/>
    <mergeCell ref="C246:E246"/>
    <mergeCell ref="F246:G246"/>
    <mergeCell ref="C250:E250"/>
    <mergeCell ref="F250:G250"/>
    <mergeCell ref="C251:E251"/>
    <mergeCell ref="F251:G251"/>
    <mergeCell ref="C252:E252"/>
    <mergeCell ref="F252:G252"/>
    <mergeCell ref="C242:E242"/>
    <mergeCell ref="F242:G242"/>
    <mergeCell ref="C243:E243"/>
    <mergeCell ref="F243:G243"/>
    <mergeCell ref="C244:E244"/>
    <mergeCell ref="F244:G244"/>
    <mergeCell ref="C245:E245"/>
    <mergeCell ref="F245:G245"/>
    <mergeCell ref="C248:D248"/>
    <mergeCell ref="C236:E236"/>
    <mergeCell ref="F236:G236"/>
    <mergeCell ref="C237:E237"/>
    <mergeCell ref="F237:G237"/>
    <mergeCell ref="C238:E238"/>
    <mergeCell ref="F238:G238"/>
    <mergeCell ref="C239:E239"/>
    <mergeCell ref="C240:E240"/>
    <mergeCell ref="C241:D241"/>
    <mergeCell ref="C234:E234"/>
    <mergeCell ref="F234:G234"/>
    <mergeCell ref="C235:E235"/>
    <mergeCell ref="F235:G235"/>
    <mergeCell ref="F225:G225"/>
    <mergeCell ref="F226:G226"/>
    <mergeCell ref="C226:D226"/>
    <mergeCell ref="C225:D225"/>
    <mergeCell ref="C229:D229"/>
    <mergeCell ref="F229:G229"/>
    <mergeCell ref="F228:G228"/>
    <mergeCell ref="F227:G227"/>
    <mergeCell ref="C227:D227"/>
    <mergeCell ref="C228:D228"/>
    <mergeCell ref="C230:G231"/>
    <mergeCell ref="C219:E219"/>
    <mergeCell ref="F219:G219"/>
    <mergeCell ref="C221:E221"/>
    <mergeCell ref="F221:G221"/>
    <mergeCell ref="C207:E207"/>
    <mergeCell ref="F207:G207"/>
    <mergeCell ref="C208:E208"/>
    <mergeCell ref="F208:G208"/>
    <mergeCell ref="C218:E218"/>
    <mergeCell ref="F218:G218"/>
    <mergeCell ref="C209:E209"/>
    <mergeCell ref="F209:G209"/>
    <mergeCell ref="C213:E213"/>
    <mergeCell ref="F213:G213"/>
    <mergeCell ref="C214:E214"/>
    <mergeCell ref="F214:G214"/>
    <mergeCell ref="C215:E215"/>
    <mergeCell ref="F215:G215"/>
    <mergeCell ref="C216:E216"/>
    <mergeCell ref="F216:G216"/>
    <mergeCell ref="C217:E217"/>
    <mergeCell ref="F217:G217"/>
    <mergeCell ref="C200:E200"/>
    <mergeCell ref="F200:G200"/>
    <mergeCell ref="C201:E201"/>
    <mergeCell ref="F201:G201"/>
    <mergeCell ref="C202:E202"/>
    <mergeCell ref="F202:G202"/>
    <mergeCell ref="C205:E205"/>
    <mergeCell ref="F205:G205"/>
    <mergeCell ref="C206:E206"/>
    <mergeCell ref="F206:G206"/>
    <mergeCell ref="C193:D193"/>
    <mergeCell ref="E193:G193"/>
    <mergeCell ref="C194:D194"/>
    <mergeCell ref="E194:G194"/>
    <mergeCell ref="D196:E196"/>
    <mergeCell ref="C198:E198"/>
    <mergeCell ref="F198:G198"/>
    <mergeCell ref="C199:E199"/>
    <mergeCell ref="F199:G199"/>
    <mergeCell ref="F186:G186"/>
    <mergeCell ref="C184:G184"/>
    <mergeCell ref="C188:C191"/>
    <mergeCell ref="D188:E188"/>
    <mergeCell ref="F188:G188"/>
    <mergeCell ref="D189:E189"/>
    <mergeCell ref="F189:F190"/>
    <mergeCell ref="G189:G190"/>
    <mergeCell ref="D190:E190"/>
    <mergeCell ref="D191:E191"/>
    <mergeCell ref="F191:F192"/>
    <mergeCell ref="G191:G192"/>
    <mergeCell ref="D192:E192"/>
    <mergeCell ref="C179:E179"/>
    <mergeCell ref="F179:G179"/>
    <mergeCell ref="C180:E180"/>
    <mergeCell ref="F180:G180"/>
    <mergeCell ref="C181:E181"/>
    <mergeCell ref="F181:G181"/>
    <mergeCell ref="C182:E182"/>
    <mergeCell ref="F182:G182"/>
    <mergeCell ref="C183:E183"/>
    <mergeCell ref="F183:G183"/>
    <mergeCell ref="C174:E174"/>
    <mergeCell ref="F174:G174"/>
    <mergeCell ref="C175:E175"/>
    <mergeCell ref="F175:G175"/>
    <mergeCell ref="C176:E176"/>
    <mergeCell ref="F176:G176"/>
    <mergeCell ref="C177:E177"/>
    <mergeCell ref="F177:G177"/>
    <mergeCell ref="C178:E178"/>
    <mergeCell ref="F178:G178"/>
    <mergeCell ref="C169:E169"/>
    <mergeCell ref="F169:G169"/>
    <mergeCell ref="C170:E170"/>
    <mergeCell ref="F170:G170"/>
    <mergeCell ref="C171:E171"/>
    <mergeCell ref="F171:G171"/>
    <mergeCell ref="C172:E172"/>
    <mergeCell ref="F172:G172"/>
    <mergeCell ref="C173:E173"/>
    <mergeCell ref="F173:G173"/>
    <mergeCell ref="C164:E164"/>
    <mergeCell ref="F164:G164"/>
    <mergeCell ref="C165:E165"/>
    <mergeCell ref="F165:G165"/>
    <mergeCell ref="C166:E166"/>
    <mergeCell ref="F166:G166"/>
    <mergeCell ref="C167:E167"/>
    <mergeCell ref="F167:G167"/>
    <mergeCell ref="C168:E168"/>
    <mergeCell ref="F168:G168"/>
    <mergeCell ref="C159:E159"/>
    <mergeCell ref="F159:G159"/>
    <mergeCell ref="C160:E160"/>
    <mergeCell ref="F160:G160"/>
    <mergeCell ref="C161:E161"/>
    <mergeCell ref="F161:G161"/>
    <mergeCell ref="C162:E162"/>
    <mergeCell ref="F162:G162"/>
    <mergeCell ref="C163:E163"/>
    <mergeCell ref="F163:G163"/>
    <mergeCell ref="C154:E154"/>
    <mergeCell ref="F154:G154"/>
    <mergeCell ref="C155:E155"/>
    <mergeCell ref="F155:G155"/>
    <mergeCell ref="C156:E156"/>
    <mergeCell ref="F156:G156"/>
    <mergeCell ref="C157:E157"/>
    <mergeCell ref="F157:G157"/>
    <mergeCell ref="C158:E158"/>
    <mergeCell ref="F158:G158"/>
    <mergeCell ref="C149:E149"/>
    <mergeCell ref="F149:G149"/>
    <mergeCell ref="C150:E150"/>
    <mergeCell ref="F150:G150"/>
    <mergeCell ref="C151:E151"/>
    <mergeCell ref="F151:G151"/>
    <mergeCell ref="C152:E152"/>
    <mergeCell ref="F152:G152"/>
    <mergeCell ref="C153:E153"/>
    <mergeCell ref="F153:G153"/>
    <mergeCell ref="C144:E144"/>
    <mergeCell ref="F144:G144"/>
    <mergeCell ref="C145:E145"/>
    <mergeCell ref="F145:G145"/>
    <mergeCell ref="C146:E146"/>
    <mergeCell ref="F146:G146"/>
    <mergeCell ref="C147:E147"/>
    <mergeCell ref="F147:G147"/>
    <mergeCell ref="C148:E148"/>
    <mergeCell ref="F148:G148"/>
    <mergeCell ref="C139:E139"/>
    <mergeCell ref="F139:G139"/>
    <mergeCell ref="C140:E140"/>
    <mergeCell ref="F140:G140"/>
    <mergeCell ref="C141:E141"/>
    <mergeCell ref="F141:G141"/>
    <mergeCell ref="C142:E142"/>
    <mergeCell ref="F142:G142"/>
    <mergeCell ref="C143:E143"/>
    <mergeCell ref="F143:G143"/>
    <mergeCell ref="C134:E134"/>
    <mergeCell ref="F134:G134"/>
    <mergeCell ref="C135:E135"/>
    <mergeCell ref="F135:G135"/>
    <mergeCell ref="C136:E136"/>
    <mergeCell ref="F136:G136"/>
    <mergeCell ref="C137:E137"/>
    <mergeCell ref="F137:G137"/>
    <mergeCell ref="C138:E138"/>
    <mergeCell ref="F138:G138"/>
    <mergeCell ref="C129:E129"/>
    <mergeCell ref="F129:G129"/>
    <mergeCell ref="C130:E130"/>
    <mergeCell ref="F130:G130"/>
    <mergeCell ref="C131:E131"/>
    <mergeCell ref="F131:G131"/>
    <mergeCell ref="C132:E132"/>
    <mergeCell ref="F132:G132"/>
    <mergeCell ref="C133:E133"/>
    <mergeCell ref="F133:G133"/>
    <mergeCell ref="C124:E124"/>
    <mergeCell ref="F124:G124"/>
    <mergeCell ref="C125:E125"/>
    <mergeCell ref="F125:G125"/>
    <mergeCell ref="C126:E126"/>
    <mergeCell ref="F126:G126"/>
    <mergeCell ref="C127:E127"/>
    <mergeCell ref="F127:G127"/>
    <mergeCell ref="C128:E128"/>
    <mergeCell ref="F128:G128"/>
    <mergeCell ref="C119:E119"/>
    <mergeCell ref="F119:G119"/>
    <mergeCell ref="C120:E120"/>
    <mergeCell ref="F120:G120"/>
    <mergeCell ref="C121:E121"/>
    <mergeCell ref="F121:G121"/>
    <mergeCell ref="C122:E122"/>
    <mergeCell ref="F122:G122"/>
    <mergeCell ref="C123:E123"/>
    <mergeCell ref="F123:G123"/>
    <mergeCell ref="C114:E114"/>
    <mergeCell ref="F114:G114"/>
    <mergeCell ref="C115:E115"/>
    <mergeCell ref="F115:G115"/>
    <mergeCell ref="C116:E116"/>
    <mergeCell ref="F116:G116"/>
    <mergeCell ref="C117:E117"/>
    <mergeCell ref="F117:G117"/>
    <mergeCell ref="C118:E118"/>
    <mergeCell ref="F118:G118"/>
    <mergeCell ref="C109:E109"/>
    <mergeCell ref="F109:G109"/>
    <mergeCell ref="C110:E110"/>
    <mergeCell ref="F110:G110"/>
    <mergeCell ref="C111:E111"/>
    <mergeCell ref="F111:G111"/>
    <mergeCell ref="C112:E112"/>
    <mergeCell ref="F112:G112"/>
    <mergeCell ref="C113:E113"/>
    <mergeCell ref="F113:G113"/>
    <mergeCell ref="C104:E104"/>
    <mergeCell ref="F104:G104"/>
    <mergeCell ref="C105:E105"/>
    <mergeCell ref="F105:G105"/>
    <mergeCell ref="C106:E106"/>
    <mergeCell ref="F106:G106"/>
    <mergeCell ref="C107:E107"/>
    <mergeCell ref="F107:G107"/>
    <mergeCell ref="C108:E108"/>
    <mergeCell ref="F108:G108"/>
    <mergeCell ref="C99:E99"/>
    <mergeCell ref="F99:G99"/>
    <mergeCell ref="C100:E100"/>
    <mergeCell ref="F100:G100"/>
    <mergeCell ref="C101:E101"/>
    <mergeCell ref="F101:G101"/>
    <mergeCell ref="C102:E102"/>
    <mergeCell ref="F102:G102"/>
    <mergeCell ref="C103:E103"/>
    <mergeCell ref="F103:G103"/>
    <mergeCell ref="C94:D94"/>
    <mergeCell ref="E94:G94"/>
    <mergeCell ref="C95:D95"/>
    <mergeCell ref="E95:G95"/>
    <mergeCell ref="C96:E96"/>
    <mergeCell ref="F96:G96"/>
    <mergeCell ref="C97:E97"/>
    <mergeCell ref="F97:G97"/>
    <mergeCell ref="C98:E98"/>
    <mergeCell ref="F98:G98"/>
    <mergeCell ref="F87:G87"/>
    <mergeCell ref="F88:G88"/>
    <mergeCell ref="C89:C92"/>
    <mergeCell ref="D89:E89"/>
    <mergeCell ref="F89:G89"/>
    <mergeCell ref="D90:E90"/>
    <mergeCell ref="F90:F91"/>
    <mergeCell ref="G90:G91"/>
    <mergeCell ref="D91:E91"/>
    <mergeCell ref="D92:E92"/>
    <mergeCell ref="F92:F93"/>
    <mergeCell ref="G92:G93"/>
    <mergeCell ref="C82:E82"/>
    <mergeCell ref="F82:G82"/>
    <mergeCell ref="C83:E83"/>
    <mergeCell ref="F83:G83"/>
    <mergeCell ref="C84:E84"/>
    <mergeCell ref="F84:G84"/>
    <mergeCell ref="C85:E85"/>
    <mergeCell ref="F85:G85"/>
    <mergeCell ref="F86:G86"/>
    <mergeCell ref="C77:E77"/>
    <mergeCell ref="F77:G77"/>
    <mergeCell ref="C78:E78"/>
    <mergeCell ref="F78:G78"/>
    <mergeCell ref="C79:E79"/>
    <mergeCell ref="F79:G79"/>
    <mergeCell ref="C80:E80"/>
    <mergeCell ref="F80:G80"/>
    <mergeCell ref="C81:E81"/>
    <mergeCell ref="F81:G81"/>
    <mergeCell ref="C72:E72"/>
    <mergeCell ref="F72:G72"/>
    <mergeCell ref="C73:E73"/>
    <mergeCell ref="F73:G73"/>
    <mergeCell ref="C74:E74"/>
    <mergeCell ref="F74:G74"/>
    <mergeCell ref="C75:E75"/>
    <mergeCell ref="F75:G75"/>
    <mergeCell ref="C76:E76"/>
    <mergeCell ref="F76:G76"/>
    <mergeCell ref="C67:E67"/>
    <mergeCell ref="F67:G67"/>
    <mergeCell ref="C68:E68"/>
    <mergeCell ref="F68:G68"/>
    <mergeCell ref="C69:E69"/>
    <mergeCell ref="F69:G69"/>
    <mergeCell ref="C70:E70"/>
    <mergeCell ref="F70:G70"/>
    <mergeCell ref="C71:E71"/>
    <mergeCell ref="F71:G71"/>
    <mergeCell ref="C62:E62"/>
    <mergeCell ref="F62:G62"/>
    <mergeCell ref="C63:E63"/>
    <mergeCell ref="F63:G63"/>
    <mergeCell ref="C64:E64"/>
    <mergeCell ref="F64:G64"/>
    <mergeCell ref="C65:E65"/>
    <mergeCell ref="F65:G65"/>
    <mergeCell ref="C66:E66"/>
    <mergeCell ref="F66:G66"/>
    <mergeCell ref="C57:E57"/>
    <mergeCell ref="F57:G57"/>
    <mergeCell ref="C58:E58"/>
    <mergeCell ref="F58:G58"/>
    <mergeCell ref="C59:E59"/>
    <mergeCell ref="F59:G59"/>
    <mergeCell ref="C60:E60"/>
    <mergeCell ref="F60:G60"/>
    <mergeCell ref="C61:E61"/>
    <mergeCell ref="F61:G61"/>
    <mergeCell ref="C53:E53"/>
    <mergeCell ref="F53:G53"/>
    <mergeCell ref="C54:E54"/>
    <mergeCell ref="F54:G54"/>
    <mergeCell ref="C52:E52"/>
    <mergeCell ref="F52:G52"/>
    <mergeCell ref="C55:E55"/>
    <mergeCell ref="F55:G55"/>
    <mergeCell ref="C56:E56"/>
    <mergeCell ref="F56:G56"/>
    <mergeCell ref="C51:E51"/>
    <mergeCell ref="F51:G51"/>
    <mergeCell ref="F49:G49"/>
    <mergeCell ref="F50:G50"/>
    <mergeCell ref="C36:E36"/>
    <mergeCell ref="F36:G36"/>
    <mergeCell ref="C37:E37"/>
    <mergeCell ref="F37:G37"/>
    <mergeCell ref="C39:E39"/>
    <mergeCell ref="F39:G39"/>
    <mergeCell ref="C47:E47"/>
    <mergeCell ref="F47:G47"/>
    <mergeCell ref="F45:G45"/>
    <mergeCell ref="F46:G46"/>
    <mergeCell ref="C41:E41"/>
    <mergeCell ref="C42:E42"/>
    <mergeCell ref="C45:E45"/>
    <mergeCell ref="C46:E46"/>
    <mergeCell ref="C40:E40"/>
    <mergeCell ref="C44:E44"/>
    <mergeCell ref="C48:E48"/>
    <mergeCell ref="F48:G48"/>
    <mergeCell ref="F44:G44"/>
    <mergeCell ref="F40:G40"/>
    <mergeCell ref="C29:E29"/>
    <mergeCell ref="F29:G29"/>
    <mergeCell ref="C30:E30"/>
    <mergeCell ref="F30:G30"/>
    <mergeCell ref="C31:E31"/>
    <mergeCell ref="F31:G31"/>
    <mergeCell ref="C38:E38"/>
    <mergeCell ref="F38:G38"/>
    <mergeCell ref="C32:E32"/>
    <mergeCell ref="F32:G32"/>
    <mergeCell ref="C33:E33"/>
    <mergeCell ref="F33:G33"/>
    <mergeCell ref="C34:E34"/>
    <mergeCell ref="F34:G34"/>
    <mergeCell ref="C35:E35"/>
    <mergeCell ref="F35:G35"/>
    <mergeCell ref="C24:E24"/>
    <mergeCell ref="F24:G24"/>
    <mergeCell ref="C25:E25"/>
    <mergeCell ref="F25:G25"/>
    <mergeCell ref="C26:E26"/>
    <mergeCell ref="C27:E27"/>
    <mergeCell ref="F27:G27"/>
    <mergeCell ref="C28:E28"/>
    <mergeCell ref="F28:G28"/>
    <mergeCell ref="C19:E19"/>
    <mergeCell ref="F19:G19"/>
    <mergeCell ref="C20:E20"/>
    <mergeCell ref="F20:G20"/>
    <mergeCell ref="C21:E21"/>
    <mergeCell ref="F21:G21"/>
    <mergeCell ref="C22:E22"/>
    <mergeCell ref="F22:G22"/>
    <mergeCell ref="C23:E23"/>
    <mergeCell ref="F23:G23"/>
    <mergeCell ref="C18:E18"/>
    <mergeCell ref="F18:G18"/>
    <mergeCell ref="C13:E13"/>
    <mergeCell ref="F13:G13"/>
    <mergeCell ref="C14:E14"/>
    <mergeCell ref="F14:G14"/>
    <mergeCell ref="C12:E12"/>
    <mergeCell ref="F12:G12"/>
    <mergeCell ref="C16:E16"/>
    <mergeCell ref="F16:G16"/>
    <mergeCell ref="C17:E17"/>
    <mergeCell ref="F17:G17"/>
    <mergeCell ref="C11:E11"/>
    <mergeCell ref="F11:G11"/>
    <mergeCell ref="C9:E9"/>
    <mergeCell ref="C10:E10"/>
    <mergeCell ref="C1:C4"/>
    <mergeCell ref="F10:G10"/>
    <mergeCell ref="C15:E15"/>
    <mergeCell ref="F15:G15"/>
    <mergeCell ref="C8:E8"/>
    <mergeCell ref="F8:G8"/>
    <mergeCell ref="I4:J4"/>
    <mergeCell ref="I5:J5"/>
    <mergeCell ref="C6:D6"/>
    <mergeCell ref="C7:D7"/>
    <mergeCell ref="F1:G1"/>
    <mergeCell ref="F4:F5"/>
    <mergeCell ref="G4:G5"/>
    <mergeCell ref="F2:F3"/>
    <mergeCell ref="G2:G3"/>
  </mergeCells>
  <conditionalFormatting sqref="G7">
    <cfRule type="expression" dxfId="1" priority="2" stopIfTrue="1">
      <formula>MOD(ROW(),2)=0</formula>
    </cfRule>
  </conditionalFormatting>
  <conditionalFormatting sqref="F180:G180 F177:G178">
    <cfRule type="cellIs" dxfId="0" priority="1" stopIfTrue="1" operator="lessThan">
      <formula>0</formula>
    </cfRule>
  </conditionalFormatting>
  <dataValidations count="4">
    <dataValidation type="list" allowBlank="1" showInputMessage="1" showErrorMessage="1" sqref="E226:E229" xr:uid="{00000000-0002-0000-0300-000003000000}">
      <formula1>UNIDADES_OSS</formula1>
    </dataValidation>
    <dataValidation type="list" allowBlank="1" showInputMessage="1" showErrorMessage="1" sqref="G4:G5" xr:uid="{00000000-0002-0000-0300-000002000000}">
      <formula1>ANOCG</formula1>
    </dataValidation>
    <dataValidation type="list" allowBlank="1" showErrorMessage="1" sqref="C7:D7" xr:uid="{00000000-0002-0000-0300-000001000000}">
      <formula1>UNIDADES</formula1>
    </dataValidation>
    <dataValidation type="list" allowBlank="1" showErrorMessage="1" sqref="G6" xr:uid="{00000000-0002-0000-0300-000000000000}">
      <formula1>$D$290:$D$291</formula1>
      <formula2>0</formula2>
    </dataValidation>
  </dataValidations>
  <printOptions horizontalCentered="1"/>
  <pageMargins left="0.59055118110236227" right="0" top="0.15748031496062992" bottom="0" header="0.19685039370078741" footer="0.19685039370078741"/>
  <pageSetup paperSize="9" scale="56" firstPageNumber="0" fitToHeight="4" orientation="portrait" verticalDpi="300" r:id="rId1"/>
  <headerFooter alignWithMargins="0"/>
  <rowBreaks count="3" manualBreakCount="3">
    <brk id="88" min="2" max="6" man="1"/>
    <brk id="185" min="2" max="6" man="1"/>
    <brk id="285" min="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USUARIOS</cp:lastModifiedBy>
  <dcterms:created xsi:type="dcterms:W3CDTF">2020-12-29T12:42:43Z</dcterms:created>
  <dcterms:modified xsi:type="dcterms:W3CDTF">2021-01-04T11:51:12Z</dcterms:modified>
</cp:coreProperties>
</file>